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bookViews>
    <workbookView xWindow="-120" yWindow="-120" windowWidth="20730" windowHeight="11160"/>
  </bookViews>
  <sheets>
    <sheet name="JC -FOR PRINT" sheetId="1" r:id="rId1"/>
  </sheets>
  <definedNames>
    <definedName name="_xlnm._FilterDatabase" localSheetId="0" hidden="1">'JC -FOR PRINT'!$B$5:$BD$93</definedName>
    <definedName name="_xlnm.Print_Area" localSheetId="0">'JC -FOR PRINT'!$A$1:$BE$93</definedName>
    <definedName name="_xlnm.Print_Titles" localSheetId="0">'JC -FOR PRINT'!$B:$D,'JC -FOR PRINT'!$2:$5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Y93" i="1" l="1"/>
  <c r="AN93" i="1"/>
  <c r="AF93" i="1"/>
  <c r="AW93" i="1" s="1"/>
  <c r="AB93" i="1"/>
  <c r="X93" i="1"/>
  <c r="AV93" i="1" s="1"/>
  <c r="I93" i="1"/>
  <c r="J93" i="1" s="1"/>
  <c r="AY92" i="1"/>
  <c r="AN92" i="1"/>
  <c r="AF92" i="1"/>
  <c r="AW92" i="1" s="1"/>
  <c r="AB92" i="1"/>
  <c r="X92" i="1"/>
  <c r="AV92" i="1" s="1"/>
  <c r="BB92" i="1" s="1"/>
  <c r="I92" i="1"/>
  <c r="J92" i="1" s="1"/>
  <c r="AY91" i="1"/>
  <c r="AN91" i="1"/>
  <c r="AZ91" i="1" s="1"/>
  <c r="AF91" i="1"/>
  <c r="AW91" i="1" s="1"/>
  <c r="AB91" i="1"/>
  <c r="X91" i="1"/>
  <c r="AV91" i="1" s="1"/>
  <c r="I91" i="1"/>
  <c r="J91" i="1" s="1"/>
  <c r="AY90" i="1"/>
  <c r="AW90" i="1"/>
  <c r="AN90" i="1"/>
  <c r="AZ90" i="1" s="1"/>
  <c r="AF90" i="1"/>
  <c r="AB90" i="1"/>
  <c r="X90" i="1"/>
  <c r="AV90" i="1" s="1"/>
  <c r="I90" i="1"/>
  <c r="J90" i="1" s="1"/>
  <c r="AY89" i="1"/>
  <c r="AN89" i="1"/>
  <c r="AZ89" i="1" s="1"/>
  <c r="AF89" i="1"/>
  <c r="AW89" i="1" s="1"/>
  <c r="AB89" i="1"/>
  <c r="X89" i="1"/>
  <c r="AV89" i="1" s="1"/>
  <c r="I89" i="1"/>
  <c r="J89" i="1" s="1"/>
  <c r="AY88" i="1"/>
  <c r="AN88" i="1"/>
  <c r="AZ88" i="1" s="1"/>
  <c r="AF88" i="1"/>
  <c r="AW88" i="1" s="1"/>
  <c r="AB88" i="1"/>
  <c r="AX88" i="1" s="1"/>
  <c r="X88" i="1"/>
  <c r="AV88" i="1" s="1"/>
  <c r="I88" i="1"/>
  <c r="J88" i="1" s="1"/>
  <c r="AY87" i="1"/>
  <c r="AN87" i="1"/>
  <c r="AF87" i="1"/>
  <c r="AB87" i="1"/>
  <c r="X87" i="1"/>
  <c r="AV87" i="1" s="1"/>
  <c r="BB87" i="1" s="1"/>
  <c r="I87" i="1"/>
  <c r="J87" i="1" s="1"/>
  <c r="AY86" i="1"/>
  <c r="AN86" i="1"/>
  <c r="AF86" i="1"/>
  <c r="AW86" i="1" s="1"/>
  <c r="AB86" i="1"/>
  <c r="X86" i="1"/>
  <c r="AV86" i="1" s="1"/>
  <c r="I86" i="1"/>
  <c r="J86" i="1" s="1"/>
  <c r="AN85" i="1"/>
  <c r="AZ85" i="1" s="1"/>
  <c r="AF85" i="1"/>
  <c r="AW85" i="1" s="1"/>
  <c r="AB85" i="1"/>
  <c r="X85" i="1"/>
  <c r="AV85" i="1" s="1"/>
  <c r="I85" i="1"/>
  <c r="J85" i="1" s="1"/>
  <c r="AN84" i="1"/>
  <c r="AF84" i="1"/>
  <c r="AW84" i="1" s="1"/>
  <c r="AB84" i="1"/>
  <c r="X84" i="1"/>
  <c r="AV84" i="1" s="1"/>
  <c r="I84" i="1"/>
  <c r="J84" i="1" s="1"/>
  <c r="AN83" i="1"/>
  <c r="AF83" i="1"/>
  <c r="AW83" i="1" s="1"/>
  <c r="AB83" i="1"/>
  <c r="X83" i="1"/>
  <c r="AV83" i="1" s="1"/>
  <c r="I83" i="1"/>
  <c r="J83" i="1" s="1"/>
  <c r="AN82" i="1"/>
  <c r="AF82" i="1"/>
  <c r="AW82" i="1" s="1"/>
  <c r="AB82" i="1"/>
  <c r="X82" i="1"/>
  <c r="AV82" i="1" s="1"/>
  <c r="I82" i="1"/>
  <c r="J82" i="1" s="1"/>
  <c r="AN81" i="1"/>
  <c r="AF81" i="1"/>
  <c r="AW81" i="1" s="1"/>
  <c r="AB81" i="1"/>
  <c r="X81" i="1"/>
  <c r="AV81" i="1" s="1"/>
  <c r="I81" i="1"/>
  <c r="J81" i="1" s="1"/>
  <c r="AN80" i="1"/>
  <c r="AZ80" i="1" s="1"/>
  <c r="AF80" i="1"/>
  <c r="AW80" i="1" s="1"/>
  <c r="AB80" i="1"/>
  <c r="X80" i="1"/>
  <c r="AV80" i="1" s="1"/>
  <c r="I80" i="1"/>
  <c r="J80" i="1" s="1"/>
  <c r="AN79" i="1"/>
  <c r="AZ79" i="1" s="1"/>
  <c r="AF79" i="1"/>
  <c r="AW79" i="1" s="1"/>
  <c r="AB79" i="1"/>
  <c r="X79" i="1"/>
  <c r="AV79" i="1" s="1"/>
  <c r="I79" i="1"/>
  <c r="J79" i="1" s="1"/>
  <c r="AN78" i="1"/>
  <c r="AZ78" i="1" s="1"/>
  <c r="AF78" i="1"/>
  <c r="AW78" i="1" s="1"/>
  <c r="AB78" i="1"/>
  <c r="X78" i="1"/>
  <c r="AV78" i="1" s="1"/>
  <c r="I78" i="1"/>
  <c r="J78" i="1" s="1"/>
  <c r="AN77" i="1"/>
  <c r="AZ77" i="1" s="1"/>
  <c r="AF77" i="1"/>
  <c r="AW77" i="1" s="1"/>
  <c r="AB77" i="1"/>
  <c r="X77" i="1"/>
  <c r="AV77" i="1" s="1"/>
  <c r="I77" i="1"/>
  <c r="J77" i="1" s="1"/>
  <c r="AN76" i="1"/>
  <c r="AZ76" i="1" s="1"/>
  <c r="AF76" i="1"/>
  <c r="AW76" i="1" s="1"/>
  <c r="AB76" i="1"/>
  <c r="X76" i="1"/>
  <c r="AV76" i="1" s="1"/>
  <c r="I76" i="1"/>
  <c r="J76" i="1" s="1"/>
  <c r="AN75" i="1"/>
  <c r="AZ75" i="1" s="1"/>
  <c r="AF75" i="1"/>
  <c r="AW75" i="1" s="1"/>
  <c r="AB75" i="1"/>
  <c r="X75" i="1"/>
  <c r="AV75" i="1" s="1"/>
  <c r="I75" i="1"/>
  <c r="J75" i="1" s="1"/>
  <c r="AN74" i="1"/>
  <c r="AZ74" i="1" s="1"/>
  <c r="AF74" i="1"/>
  <c r="AW74" i="1" s="1"/>
  <c r="AB74" i="1"/>
  <c r="X74" i="1"/>
  <c r="AV74" i="1" s="1"/>
  <c r="I74" i="1"/>
  <c r="J74" i="1" s="1"/>
  <c r="AN73" i="1"/>
  <c r="AZ73" i="1" s="1"/>
  <c r="AF73" i="1"/>
  <c r="AW73" i="1" s="1"/>
  <c r="AB73" i="1"/>
  <c r="X73" i="1"/>
  <c r="AV73" i="1" s="1"/>
  <c r="I73" i="1"/>
  <c r="J73" i="1" s="1"/>
  <c r="AN72" i="1"/>
  <c r="AF72" i="1"/>
  <c r="AW72" i="1" s="1"/>
  <c r="AB72" i="1"/>
  <c r="X72" i="1"/>
  <c r="AV72" i="1" s="1"/>
  <c r="I72" i="1"/>
  <c r="J72" i="1" s="1"/>
  <c r="AN71" i="1"/>
  <c r="AZ71" i="1" s="1"/>
  <c r="AF71" i="1"/>
  <c r="AW71" i="1" s="1"/>
  <c r="AB71" i="1"/>
  <c r="X71" i="1"/>
  <c r="AV71" i="1" s="1"/>
  <c r="I71" i="1"/>
  <c r="J71" i="1" s="1"/>
  <c r="AN70" i="1"/>
  <c r="AZ70" i="1" s="1"/>
  <c r="AF70" i="1"/>
  <c r="AW70" i="1" s="1"/>
  <c r="AB70" i="1"/>
  <c r="X70" i="1"/>
  <c r="AV70" i="1" s="1"/>
  <c r="I70" i="1"/>
  <c r="J70" i="1" s="1"/>
  <c r="AN69" i="1"/>
  <c r="AZ69" i="1" s="1"/>
  <c r="AF69" i="1"/>
  <c r="AW69" i="1" s="1"/>
  <c r="AB69" i="1"/>
  <c r="X69" i="1"/>
  <c r="AV69" i="1" s="1"/>
  <c r="I69" i="1"/>
  <c r="J69" i="1" s="1"/>
  <c r="AN68" i="1"/>
  <c r="AZ68" i="1" s="1"/>
  <c r="AF68" i="1"/>
  <c r="AW68" i="1" s="1"/>
  <c r="AB68" i="1"/>
  <c r="X68" i="1"/>
  <c r="AV68" i="1" s="1"/>
  <c r="I68" i="1"/>
  <c r="J68" i="1" s="1"/>
  <c r="AN67" i="1"/>
  <c r="AF67" i="1"/>
  <c r="AW67" i="1" s="1"/>
  <c r="AB67" i="1"/>
  <c r="X67" i="1"/>
  <c r="AV67" i="1" s="1"/>
  <c r="I67" i="1"/>
  <c r="J67" i="1" s="1"/>
  <c r="AY66" i="1"/>
  <c r="AN66" i="1"/>
  <c r="AZ66" i="1" s="1"/>
  <c r="AF66" i="1"/>
  <c r="AW66" i="1" s="1"/>
  <c r="AB66" i="1"/>
  <c r="AX66" i="1" s="1"/>
  <c r="X66" i="1"/>
  <c r="AV66" i="1" s="1"/>
  <c r="I66" i="1"/>
  <c r="J66" i="1" s="1"/>
  <c r="AN65" i="1"/>
  <c r="AF65" i="1"/>
  <c r="AW65" i="1" s="1"/>
  <c r="AB65" i="1"/>
  <c r="X65" i="1"/>
  <c r="AV65" i="1" s="1"/>
  <c r="I65" i="1"/>
  <c r="J65" i="1" s="1"/>
  <c r="AN64" i="1"/>
  <c r="AZ64" i="1" s="1"/>
  <c r="AF64" i="1"/>
  <c r="AW64" i="1" s="1"/>
  <c r="AB64" i="1"/>
  <c r="X64" i="1"/>
  <c r="AV64" i="1" s="1"/>
  <c r="I64" i="1"/>
  <c r="J64" i="1" s="1"/>
  <c r="AN63" i="1"/>
  <c r="AF63" i="1"/>
  <c r="AW63" i="1" s="1"/>
  <c r="AB63" i="1"/>
  <c r="X63" i="1"/>
  <c r="AV63" i="1" s="1"/>
  <c r="I63" i="1"/>
  <c r="J63" i="1" s="1"/>
  <c r="AN62" i="1"/>
  <c r="AZ62" i="1" s="1"/>
  <c r="AF62" i="1"/>
  <c r="AW62" i="1" s="1"/>
  <c r="AB62" i="1"/>
  <c r="X62" i="1"/>
  <c r="AV62" i="1" s="1"/>
  <c r="I62" i="1"/>
  <c r="J62" i="1" s="1"/>
  <c r="AY61" i="1"/>
  <c r="AN61" i="1"/>
  <c r="AZ61" i="1" s="1"/>
  <c r="AF61" i="1"/>
  <c r="AW61" i="1" s="1"/>
  <c r="AB61" i="1"/>
  <c r="AX61" i="1" s="1"/>
  <c r="X61" i="1"/>
  <c r="AV61" i="1" s="1"/>
  <c r="I61" i="1"/>
  <c r="J61" i="1" s="1"/>
  <c r="AY60" i="1"/>
  <c r="AN60" i="1"/>
  <c r="AZ60" i="1" s="1"/>
  <c r="AF60" i="1"/>
  <c r="AW60" i="1" s="1"/>
  <c r="AB60" i="1"/>
  <c r="AX60" i="1" s="1"/>
  <c r="X60" i="1"/>
  <c r="AV60" i="1" s="1"/>
  <c r="I60" i="1"/>
  <c r="J60" i="1" s="1"/>
  <c r="AN59" i="1"/>
  <c r="AF59" i="1"/>
  <c r="AW59" i="1" s="1"/>
  <c r="AB59" i="1"/>
  <c r="X59" i="1"/>
  <c r="AV59" i="1" s="1"/>
  <c r="I59" i="1"/>
  <c r="J59" i="1" s="1"/>
  <c r="AN58" i="1"/>
  <c r="AZ58" i="1" s="1"/>
  <c r="AF58" i="1"/>
  <c r="AW58" i="1" s="1"/>
  <c r="AB58" i="1"/>
  <c r="X58" i="1"/>
  <c r="AV58" i="1" s="1"/>
  <c r="I58" i="1"/>
  <c r="J58" i="1" s="1"/>
  <c r="AN57" i="1"/>
  <c r="AZ57" i="1" s="1"/>
  <c r="AF57" i="1"/>
  <c r="AW57" i="1" s="1"/>
  <c r="AB57" i="1"/>
  <c r="X57" i="1"/>
  <c r="AV57" i="1" s="1"/>
  <c r="I57" i="1"/>
  <c r="J57" i="1" s="1"/>
  <c r="AN56" i="1"/>
  <c r="AZ56" i="1" s="1"/>
  <c r="AF56" i="1"/>
  <c r="AW56" i="1" s="1"/>
  <c r="AB56" i="1"/>
  <c r="X56" i="1"/>
  <c r="AV56" i="1" s="1"/>
  <c r="I56" i="1"/>
  <c r="J56" i="1" s="1"/>
  <c r="AY55" i="1"/>
  <c r="AN55" i="1"/>
  <c r="AZ55" i="1" s="1"/>
  <c r="AF55" i="1"/>
  <c r="AW55" i="1" s="1"/>
  <c r="AB55" i="1"/>
  <c r="AX55" i="1" s="1"/>
  <c r="X55" i="1"/>
  <c r="AV55" i="1" s="1"/>
  <c r="I55" i="1"/>
  <c r="J55" i="1" s="1"/>
  <c r="AN54" i="1"/>
  <c r="AZ54" i="1" s="1"/>
  <c r="AF54" i="1"/>
  <c r="AW54" i="1" s="1"/>
  <c r="AB54" i="1"/>
  <c r="X54" i="1"/>
  <c r="AV54" i="1" s="1"/>
  <c r="I54" i="1"/>
  <c r="J54" i="1" s="1"/>
  <c r="AN53" i="1"/>
  <c r="AZ53" i="1" s="1"/>
  <c r="AF53" i="1"/>
  <c r="AW53" i="1" s="1"/>
  <c r="AB53" i="1"/>
  <c r="X53" i="1"/>
  <c r="AV53" i="1" s="1"/>
  <c r="I53" i="1"/>
  <c r="J53" i="1" s="1"/>
  <c r="AN52" i="1"/>
  <c r="AZ52" i="1" s="1"/>
  <c r="AF52" i="1"/>
  <c r="AB52" i="1"/>
  <c r="X52" i="1"/>
  <c r="AV52" i="1" s="1"/>
  <c r="I52" i="1"/>
  <c r="J52" i="1" s="1"/>
  <c r="AN51" i="1"/>
  <c r="AZ51" i="1" s="1"/>
  <c r="AF51" i="1"/>
  <c r="AW51" i="1" s="1"/>
  <c r="AB51" i="1"/>
  <c r="X51" i="1"/>
  <c r="AV51" i="1" s="1"/>
  <c r="I51" i="1"/>
  <c r="J51" i="1" s="1"/>
  <c r="AN50" i="1"/>
  <c r="AF50" i="1"/>
  <c r="AW50" i="1" s="1"/>
  <c r="AB50" i="1"/>
  <c r="X50" i="1"/>
  <c r="AV50" i="1" s="1"/>
  <c r="I50" i="1"/>
  <c r="J50" i="1" s="1"/>
  <c r="AN49" i="1"/>
  <c r="AF49" i="1"/>
  <c r="AW49" i="1" s="1"/>
  <c r="AB49" i="1"/>
  <c r="X49" i="1"/>
  <c r="AV49" i="1" s="1"/>
  <c r="I49" i="1"/>
  <c r="J49" i="1" s="1"/>
  <c r="AN48" i="1"/>
  <c r="AZ48" i="1" s="1"/>
  <c r="AJ48" i="1"/>
  <c r="AF48" i="1"/>
  <c r="AW48" i="1" s="1"/>
  <c r="AB48" i="1"/>
  <c r="X48" i="1"/>
  <c r="AV48" i="1" s="1"/>
  <c r="I48" i="1"/>
  <c r="J48" i="1" s="1"/>
  <c r="AN47" i="1"/>
  <c r="AZ47" i="1" s="1"/>
  <c r="AF47" i="1"/>
  <c r="AW47" i="1" s="1"/>
  <c r="AB47" i="1"/>
  <c r="X47" i="1"/>
  <c r="AV47" i="1" s="1"/>
  <c r="I47" i="1"/>
  <c r="J47" i="1" s="1"/>
  <c r="AN46" i="1"/>
  <c r="AZ46" i="1" s="1"/>
  <c r="AF46" i="1"/>
  <c r="AW46" i="1" s="1"/>
  <c r="AB46" i="1"/>
  <c r="X46" i="1"/>
  <c r="AV46" i="1" s="1"/>
  <c r="I46" i="1"/>
  <c r="J46" i="1" s="1"/>
  <c r="AN45" i="1"/>
  <c r="AZ45" i="1" s="1"/>
  <c r="AF45" i="1"/>
  <c r="AW45" i="1" s="1"/>
  <c r="AB45" i="1"/>
  <c r="X45" i="1"/>
  <c r="AV45" i="1" s="1"/>
  <c r="I45" i="1"/>
  <c r="J45" i="1" s="1"/>
  <c r="AN44" i="1"/>
  <c r="AZ44" i="1" s="1"/>
  <c r="AF44" i="1"/>
  <c r="AW44" i="1" s="1"/>
  <c r="AB44" i="1"/>
  <c r="X44" i="1"/>
  <c r="AV44" i="1" s="1"/>
  <c r="I44" i="1"/>
  <c r="J44" i="1" s="1"/>
  <c r="AN43" i="1"/>
  <c r="AZ43" i="1" s="1"/>
  <c r="AF43" i="1"/>
  <c r="AW43" i="1" s="1"/>
  <c r="AB43" i="1"/>
  <c r="X43" i="1"/>
  <c r="AV43" i="1" s="1"/>
  <c r="I43" i="1"/>
  <c r="J43" i="1" s="1"/>
  <c r="AN42" i="1"/>
  <c r="AF42" i="1"/>
  <c r="AW42" i="1" s="1"/>
  <c r="AB42" i="1"/>
  <c r="X42" i="1"/>
  <c r="AV42" i="1" s="1"/>
  <c r="I42" i="1"/>
  <c r="J42" i="1" s="1"/>
  <c r="AN41" i="1"/>
  <c r="AZ41" i="1" s="1"/>
  <c r="AF41" i="1"/>
  <c r="AW41" i="1" s="1"/>
  <c r="AB41" i="1"/>
  <c r="X41" i="1"/>
  <c r="AV41" i="1" s="1"/>
  <c r="I41" i="1"/>
  <c r="J41" i="1" s="1"/>
  <c r="AN40" i="1"/>
  <c r="AF40" i="1"/>
  <c r="AW40" i="1" s="1"/>
  <c r="AB40" i="1"/>
  <c r="X40" i="1"/>
  <c r="AV40" i="1" s="1"/>
  <c r="I40" i="1"/>
  <c r="J40" i="1" s="1"/>
  <c r="AN39" i="1"/>
  <c r="AZ39" i="1" s="1"/>
  <c r="AF39" i="1"/>
  <c r="AW39" i="1" s="1"/>
  <c r="AB39" i="1"/>
  <c r="X39" i="1"/>
  <c r="AV39" i="1" s="1"/>
  <c r="I39" i="1"/>
  <c r="J39" i="1" s="1"/>
  <c r="AN38" i="1"/>
  <c r="AF38" i="1"/>
  <c r="AW38" i="1" s="1"/>
  <c r="AB38" i="1"/>
  <c r="X38" i="1"/>
  <c r="AV38" i="1" s="1"/>
  <c r="I38" i="1"/>
  <c r="J38" i="1" s="1"/>
  <c r="AN37" i="1"/>
  <c r="AZ37" i="1" s="1"/>
  <c r="AF37" i="1"/>
  <c r="AW37" i="1" s="1"/>
  <c r="AB37" i="1"/>
  <c r="X37" i="1"/>
  <c r="AV37" i="1" s="1"/>
  <c r="I37" i="1"/>
  <c r="J37" i="1" s="1"/>
  <c r="AN36" i="1"/>
  <c r="AZ36" i="1" s="1"/>
  <c r="AF36" i="1"/>
  <c r="AW36" i="1" s="1"/>
  <c r="AB36" i="1"/>
  <c r="X36" i="1"/>
  <c r="AV36" i="1" s="1"/>
  <c r="I36" i="1"/>
  <c r="J36" i="1" s="1"/>
  <c r="AN35" i="1"/>
  <c r="AZ35" i="1" s="1"/>
  <c r="AF35" i="1"/>
  <c r="AW35" i="1" s="1"/>
  <c r="AB35" i="1"/>
  <c r="X35" i="1"/>
  <c r="AV35" i="1" s="1"/>
  <c r="I35" i="1"/>
  <c r="J35" i="1" s="1"/>
  <c r="AN34" i="1"/>
  <c r="AF34" i="1"/>
  <c r="AW34" i="1" s="1"/>
  <c r="AB34" i="1"/>
  <c r="X34" i="1"/>
  <c r="AV34" i="1" s="1"/>
  <c r="I34" i="1"/>
  <c r="J34" i="1" s="1"/>
  <c r="AN33" i="1"/>
  <c r="AZ33" i="1" s="1"/>
  <c r="AF33" i="1"/>
  <c r="AW33" i="1" s="1"/>
  <c r="AB33" i="1"/>
  <c r="X33" i="1"/>
  <c r="AV33" i="1" s="1"/>
  <c r="I33" i="1"/>
  <c r="J33" i="1" s="1"/>
  <c r="AN32" i="1"/>
  <c r="AZ32" i="1" s="1"/>
  <c r="AF32" i="1"/>
  <c r="AW32" i="1" s="1"/>
  <c r="AB32" i="1"/>
  <c r="X32" i="1"/>
  <c r="AV32" i="1" s="1"/>
  <c r="I32" i="1"/>
  <c r="J32" i="1" s="1"/>
  <c r="AN31" i="1"/>
  <c r="AZ31" i="1" s="1"/>
  <c r="AF31" i="1"/>
  <c r="AW31" i="1" s="1"/>
  <c r="AB31" i="1"/>
  <c r="X31" i="1"/>
  <c r="AV31" i="1" s="1"/>
  <c r="I31" i="1"/>
  <c r="J31" i="1" s="1"/>
  <c r="AN30" i="1"/>
  <c r="AZ30" i="1" s="1"/>
  <c r="AF30" i="1"/>
  <c r="AW30" i="1" s="1"/>
  <c r="AB30" i="1"/>
  <c r="X30" i="1"/>
  <c r="AV30" i="1" s="1"/>
  <c r="I30" i="1"/>
  <c r="J30" i="1" s="1"/>
  <c r="AN29" i="1"/>
  <c r="AZ29" i="1" s="1"/>
  <c r="AF29" i="1"/>
  <c r="AW29" i="1" s="1"/>
  <c r="AB29" i="1"/>
  <c r="X29" i="1"/>
  <c r="AV29" i="1" s="1"/>
  <c r="I29" i="1"/>
  <c r="J29" i="1" s="1"/>
  <c r="AN28" i="1"/>
  <c r="AZ28" i="1" s="1"/>
  <c r="AF28" i="1"/>
  <c r="AW28" i="1" s="1"/>
  <c r="AB28" i="1"/>
  <c r="X28" i="1"/>
  <c r="AV28" i="1" s="1"/>
  <c r="I28" i="1"/>
  <c r="J28" i="1" s="1"/>
  <c r="AN27" i="1"/>
  <c r="AZ27" i="1" s="1"/>
  <c r="AF27" i="1"/>
  <c r="AW27" i="1" s="1"/>
  <c r="AB27" i="1"/>
  <c r="X27" i="1"/>
  <c r="AV27" i="1" s="1"/>
  <c r="I27" i="1"/>
  <c r="J27" i="1" s="1"/>
  <c r="AN26" i="1"/>
  <c r="AZ26" i="1" s="1"/>
  <c r="AF26" i="1"/>
  <c r="AW26" i="1" s="1"/>
  <c r="AB26" i="1"/>
  <c r="X26" i="1"/>
  <c r="AV26" i="1" s="1"/>
  <c r="I26" i="1"/>
  <c r="J26" i="1" s="1"/>
  <c r="AN25" i="1"/>
  <c r="AZ25" i="1" s="1"/>
  <c r="AF25" i="1"/>
  <c r="AW25" i="1" s="1"/>
  <c r="AB25" i="1"/>
  <c r="X25" i="1"/>
  <c r="AV25" i="1" s="1"/>
  <c r="I25" i="1"/>
  <c r="J25" i="1" s="1"/>
  <c r="AN24" i="1"/>
  <c r="AZ24" i="1" s="1"/>
  <c r="AF24" i="1"/>
  <c r="AW24" i="1" s="1"/>
  <c r="AB24" i="1"/>
  <c r="X24" i="1"/>
  <c r="AV24" i="1" s="1"/>
  <c r="I24" i="1"/>
  <c r="J24" i="1" s="1"/>
  <c r="AN23" i="1"/>
  <c r="AZ23" i="1" s="1"/>
  <c r="AF23" i="1"/>
  <c r="AW23" i="1" s="1"/>
  <c r="AB23" i="1"/>
  <c r="X23" i="1"/>
  <c r="AV23" i="1" s="1"/>
  <c r="I23" i="1"/>
  <c r="J23" i="1" s="1"/>
  <c r="AN22" i="1"/>
  <c r="AZ22" i="1" s="1"/>
  <c r="AF22" i="1"/>
  <c r="AW22" i="1" s="1"/>
  <c r="AB22" i="1"/>
  <c r="X22" i="1"/>
  <c r="AV22" i="1" s="1"/>
  <c r="I22" i="1"/>
  <c r="J22" i="1" s="1"/>
  <c r="AN21" i="1"/>
  <c r="AZ21" i="1" s="1"/>
  <c r="AF21" i="1"/>
  <c r="AW21" i="1" s="1"/>
  <c r="AB21" i="1"/>
  <c r="X21" i="1"/>
  <c r="AV21" i="1" s="1"/>
  <c r="I21" i="1"/>
  <c r="J21" i="1" s="1"/>
  <c r="AN20" i="1"/>
  <c r="AZ20" i="1" s="1"/>
  <c r="AF20" i="1"/>
  <c r="AW20" i="1" s="1"/>
  <c r="AB20" i="1"/>
  <c r="X20" i="1"/>
  <c r="AV20" i="1" s="1"/>
  <c r="I20" i="1"/>
  <c r="J20" i="1" s="1"/>
  <c r="AN19" i="1"/>
  <c r="AJ19" i="1"/>
  <c r="AF19" i="1"/>
  <c r="AW19" i="1" s="1"/>
  <c r="AB19" i="1"/>
  <c r="X19" i="1"/>
  <c r="AV19" i="1" s="1"/>
  <c r="I19" i="1"/>
  <c r="J19" i="1" s="1"/>
  <c r="AN18" i="1"/>
  <c r="AZ18" i="1" s="1"/>
  <c r="AF18" i="1"/>
  <c r="AW18" i="1" s="1"/>
  <c r="AB18" i="1"/>
  <c r="X18" i="1"/>
  <c r="AV18" i="1" s="1"/>
  <c r="I18" i="1"/>
  <c r="J18" i="1" s="1"/>
  <c r="AN17" i="1"/>
  <c r="AZ17" i="1" s="1"/>
  <c r="AF17" i="1"/>
  <c r="AW17" i="1" s="1"/>
  <c r="AB17" i="1"/>
  <c r="X17" i="1"/>
  <c r="AV17" i="1" s="1"/>
  <c r="I17" i="1"/>
  <c r="J17" i="1" s="1"/>
  <c r="AN16" i="1"/>
  <c r="AZ16" i="1" s="1"/>
  <c r="AJ16" i="1"/>
  <c r="AF16" i="1"/>
  <c r="AW16" i="1" s="1"/>
  <c r="AB16" i="1"/>
  <c r="X16" i="1"/>
  <c r="AV16" i="1" s="1"/>
  <c r="I16" i="1"/>
  <c r="J16" i="1" s="1"/>
  <c r="AN15" i="1"/>
  <c r="AZ15" i="1" s="1"/>
  <c r="AF15" i="1"/>
  <c r="AW15" i="1" s="1"/>
  <c r="AB15" i="1"/>
  <c r="X15" i="1"/>
  <c r="AV15" i="1" s="1"/>
  <c r="I15" i="1"/>
  <c r="J15" i="1" s="1"/>
  <c r="AN14" i="1"/>
  <c r="AZ14" i="1" s="1"/>
  <c r="AF14" i="1"/>
  <c r="AW14" i="1" s="1"/>
  <c r="AB14" i="1"/>
  <c r="X14" i="1"/>
  <c r="AV14" i="1" s="1"/>
  <c r="I14" i="1"/>
  <c r="J14" i="1" s="1"/>
  <c r="AN13" i="1"/>
  <c r="AZ13" i="1" s="1"/>
  <c r="AF13" i="1"/>
  <c r="AW13" i="1" s="1"/>
  <c r="AB13" i="1"/>
  <c r="X13" i="1"/>
  <c r="AV13" i="1" s="1"/>
  <c r="I13" i="1"/>
  <c r="J13" i="1" s="1"/>
  <c r="AN12" i="1"/>
  <c r="AF12" i="1"/>
  <c r="AW12" i="1" s="1"/>
  <c r="AB12" i="1"/>
  <c r="X12" i="1"/>
  <c r="AV12" i="1" s="1"/>
  <c r="I12" i="1"/>
  <c r="J12" i="1" s="1"/>
  <c r="AY11" i="1"/>
  <c r="AN11" i="1"/>
  <c r="AZ11" i="1" s="1"/>
  <c r="AF11" i="1"/>
  <c r="AW11" i="1" s="1"/>
  <c r="AB11" i="1"/>
  <c r="AX11" i="1" s="1"/>
  <c r="X11" i="1"/>
  <c r="AV11" i="1" s="1"/>
  <c r="I11" i="1"/>
  <c r="J11" i="1" s="1"/>
  <c r="AN10" i="1"/>
  <c r="AF10" i="1"/>
  <c r="AW10" i="1" s="1"/>
  <c r="AB10" i="1"/>
  <c r="X10" i="1"/>
  <c r="AV10" i="1" s="1"/>
  <c r="I10" i="1"/>
  <c r="J10" i="1" s="1"/>
  <c r="AY9" i="1"/>
  <c r="AN9" i="1"/>
  <c r="AZ9" i="1" s="1"/>
  <c r="AF9" i="1"/>
  <c r="AW9" i="1" s="1"/>
  <c r="AB9" i="1"/>
  <c r="AX9" i="1" s="1"/>
  <c r="X9" i="1"/>
  <c r="AV9" i="1" s="1"/>
  <c r="I9" i="1"/>
  <c r="J9" i="1" s="1"/>
  <c r="AY8" i="1"/>
  <c r="AN8" i="1"/>
  <c r="AZ8" i="1" s="1"/>
  <c r="AF8" i="1"/>
  <c r="AW8" i="1" s="1"/>
  <c r="AB8" i="1"/>
  <c r="AX8" i="1" s="1"/>
  <c r="X8" i="1"/>
  <c r="AV8" i="1" s="1"/>
  <c r="I8" i="1"/>
  <c r="J8" i="1" s="1"/>
  <c r="AN7" i="1"/>
  <c r="AZ7" i="1" s="1"/>
  <c r="AF7" i="1"/>
  <c r="AW7" i="1" s="1"/>
  <c r="AB7" i="1"/>
  <c r="X7" i="1"/>
  <c r="AV7" i="1" s="1"/>
  <c r="I7" i="1"/>
  <c r="J7" i="1" s="1"/>
  <c r="AN6" i="1"/>
  <c r="AZ6" i="1" s="1"/>
  <c r="AF6" i="1"/>
  <c r="AW6" i="1" s="1"/>
  <c r="AB6" i="1"/>
  <c r="X6" i="1"/>
  <c r="AV6" i="1" s="1"/>
  <c r="J6" i="1"/>
  <c r="BB90" i="1" l="1"/>
  <c r="BB52" i="1"/>
  <c r="BB49" i="1"/>
  <c r="BB63" i="1"/>
  <c r="BB62" i="1"/>
  <c r="BB84" i="1"/>
  <c r="BB39" i="1"/>
  <c r="BB33" i="1"/>
  <c r="BB32" i="1"/>
  <c r="BB54" i="1"/>
  <c r="BB68" i="1"/>
  <c r="BB70" i="1"/>
  <c r="BB72" i="1"/>
  <c r="BB17" i="1"/>
  <c r="BB20" i="1"/>
  <c r="BB23" i="1"/>
  <c r="BB26" i="1"/>
  <c r="BB40" i="1"/>
  <c r="BB56" i="1"/>
  <c r="BB59" i="1"/>
  <c r="BB64" i="1"/>
  <c r="BB65" i="1"/>
  <c r="BB67" i="1"/>
  <c r="BB69" i="1"/>
  <c r="BB71" i="1"/>
  <c r="BB75" i="1"/>
  <c r="BB82" i="1"/>
  <c r="BB13" i="1"/>
  <c r="BB22" i="1"/>
  <c r="BB30" i="1"/>
  <c r="BB29" i="1"/>
  <c r="BB58" i="1"/>
  <c r="BB77" i="1"/>
  <c r="BB6" i="1"/>
  <c r="BB12" i="1"/>
  <c r="BB15" i="1"/>
  <c r="BB18" i="1"/>
  <c r="BB34" i="1"/>
  <c r="BB43" i="1"/>
  <c r="BB45" i="1"/>
  <c r="BB47" i="1"/>
  <c r="BB79" i="1"/>
  <c r="BB83" i="1"/>
  <c r="BB7" i="1"/>
  <c r="BB10" i="1"/>
  <c r="BB14" i="1"/>
  <c r="BB27" i="1"/>
  <c r="BB28" i="1"/>
  <c r="BB31" i="1"/>
  <c r="BB35" i="1"/>
  <c r="BB36" i="1"/>
  <c r="BB38" i="1"/>
  <c r="BB41" i="1"/>
  <c r="BB42" i="1"/>
  <c r="BB44" i="1"/>
  <c r="BB46" i="1"/>
  <c r="BB50" i="1"/>
  <c r="BB73" i="1"/>
  <c r="BB81" i="1"/>
  <c r="BB85" i="1"/>
  <c r="BB93" i="1"/>
  <c r="BB19" i="1"/>
  <c r="BB24" i="1"/>
  <c r="BB53" i="1"/>
  <c r="BB89" i="1"/>
  <c r="BB25" i="1"/>
  <c r="BB16" i="1"/>
  <c r="BB21" i="1"/>
  <c r="BB37" i="1"/>
  <c r="BB51" i="1"/>
  <c r="BB48" i="1"/>
  <c r="BB74" i="1"/>
  <c r="BB76" i="1"/>
  <c r="BB78" i="1"/>
  <c r="BB80" i="1"/>
  <c r="BB91" i="1"/>
  <c r="BB57" i="1"/>
  <c r="BB86" i="1"/>
</calcChain>
</file>

<file path=xl/sharedStrings.xml><?xml version="1.0" encoding="utf-8"?>
<sst xmlns="http://schemas.openxmlformats.org/spreadsheetml/2006/main" count="1792" uniqueCount="702">
  <si>
    <t>Sl.
No</t>
  </si>
  <si>
    <t>App.No</t>
  </si>
  <si>
    <t>Name of the applicant</t>
  </si>
  <si>
    <t>Father’s Name</t>
  </si>
  <si>
    <t>Date of Birth</t>
  </si>
  <si>
    <t>DOB</t>
  </si>
  <si>
    <t>AGE</t>
  </si>
  <si>
    <t>Local District (asper study)</t>
  </si>
  <si>
    <t>Aadhar No.</t>
  </si>
  <si>
    <t>Caste : SC/ST/BC/EWS/OC</t>
  </si>
  <si>
    <t xml:space="preserve">  PHC Category  </t>
  </si>
  <si>
    <t>Qualifications</t>
  </si>
  <si>
    <t>TET</t>
  </si>
  <si>
    <t>Name of the worked intuition</t>
  </si>
  <si>
    <t>KGBV SERVICE</t>
  </si>
  <si>
    <t>Marks allotted Academic (30%)</t>
  </si>
  <si>
    <t>Marks allotted Professional(30%)</t>
  </si>
  <si>
    <t>Marks allotted High Academic(5 marks)</t>
  </si>
  <si>
    <t>Marks allotted High Proffessional(5 marks)</t>
  </si>
  <si>
    <t>Marks Allotted TET(20%)</t>
  </si>
  <si>
    <t>Marks allotted Experience(10 marks)</t>
  </si>
  <si>
    <t>Total Marks Allotted</t>
  </si>
  <si>
    <t>ELIGIBLE/NOTELIGIBLE</t>
  </si>
  <si>
    <t>KGBV</t>
  </si>
  <si>
    <t>Remarks</t>
  </si>
  <si>
    <t>Academic</t>
  </si>
  <si>
    <t>Professional</t>
  </si>
  <si>
    <t xml:space="preserve">(A) Percentage and weightage of Academic Qualification Marks </t>
  </si>
  <si>
    <t>(B) Percentage and weightage of Professional Qualification Marks:</t>
  </si>
  <si>
    <t>Worked as TGT/PGT/Principal</t>
  </si>
  <si>
    <t>From</t>
  </si>
  <si>
    <t>To</t>
  </si>
  <si>
    <t>Teaching Experience</t>
  </si>
  <si>
    <t>Surname</t>
  </si>
  <si>
    <t>Name</t>
  </si>
  <si>
    <t>Date</t>
  </si>
  <si>
    <t>Month</t>
  </si>
  <si>
    <t>Year</t>
  </si>
  <si>
    <t>Degree</t>
  </si>
  <si>
    <t>Graduation with subjects</t>
  </si>
  <si>
    <t>PG</t>
  </si>
  <si>
    <t>Post Graduation with subjects</t>
  </si>
  <si>
    <t xml:space="preserve">B.Ed/ with methodology  </t>
  </si>
  <si>
    <t>M.Ed with methodology</t>
  </si>
  <si>
    <t>Post Graduation</t>
  </si>
  <si>
    <t>B.Ed.</t>
  </si>
  <si>
    <t>M.Ed.</t>
  </si>
  <si>
    <t>Maximum Marks</t>
  </si>
  <si>
    <t>Secured Marks</t>
  </si>
  <si>
    <t>Percentage</t>
  </si>
  <si>
    <t>Division</t>
  </si>
  <si>
    <t>Secured Marks Out of 150</t>
  </si>
  <si>
    <t>Year of Pass</t>
  </si>
  <si>
    <t>PRAKASAM</t>
  </si>
  <si>
    <t>EWS</t>
  </si>
  <si>
    <t>NO</t>
  </si>
  <si>
    <t>BA</t>
  </si>
  <si>
    <t>TELUGU,PSCIENCE,HISTORY</t>
  </si>
  <si>
    <t>MA</t>
  </si>
  <si>
    <t>TELUGU</t>
  </si>
  <si>
    <t>SECOND</t>
  </si>
  <si>
    <t>FIRST</t>
  </si>
  <si>
    <t>TGT</t>
  </si>
  <si>
    <t>3YEARS</t>
  </si>
  <si>
    <t>YES</t>
  </si>
  <si>
    <t>BCA</t>
  </si>
  <si>
    <t>THIRD</t>
  </si>
  <si>
    <t>OC</t>
  </si>
  <si>
    <t>HISTORY,ECONOMICS,POLITICS</t>
  </si>
  <si>
    <t>SOCIAL,TELUGU</t>
  </si>
  <si>
    <t>PGDCA</t>
  </si>
  <si>
    <t>NAGAMANI</t>
  </si>
  <si>
    <t>5YEARS</t>
  </si>
  <si>
    <t>KUKATLAPALLI</t>
  </si>
  <si>
    <t>ISRAEL</t>
  </si>
  <si>
    <t>SC</t>
  </si>
  <si>
    <t>ARUNA</t>
  </si>
  <si>
    <t>BCD</t>
  </si>
  <si>
    <t>TELUGU,HISTORY,POLITICAL SCIENCE</t>
  </si>
  <si>
    <t>SWARNA</t>
  </si>
  <si>
    <t>JYOTHI</t>
  </si>
  <si>
    <t>NAGESWARARAO</t>
  </si>
  <si>
    <t>TELUGU,SOCIAL</t>
  </si>
  <si>
    <t>PGT</t>
  </si>
  <si>
    <t>2018
2021</t>
  </si>
  <si>
    <t>BCB</t>
  </si>
  <si>
    <t>SCC</t>
  </si>
  <si>
    <t>ECONOMICS,HISTORY,POLITICS</t>
  </si>
  <si>
    <t>TELUGU,HISTORY,POLITICS</t>
  </si>
  <si>
    <t>TO TILL DATE</t>
  </si>
  <si>
    <t>7YEARS</t>
  </si>
  <si>
    <t>N</t>
  </si>
  <si>
    <t>HISTORY,ECONOMICS,POLITICAL SCIENCE</t>
  </si>
  <si>
    <t>SHAIK</t>
  </si>
  <si>
    <t>BCE</t>
  </si>
  <si>
    <t>ECONOMICS,HISTORY,POLITICIS</t>
  </si>
  <si>
    <t>PRASAD</t>
  </si>
  <si>
    <t>TELUGU,HISTORY,ECONOMICS</t>
  </si>
  <si>
    <t>ST</t>
  </si>
  <si>
    <t>2YEARS</t>
  </si>
  <si>
    <t>MALAKONDAIAH</t>
  </si>
  <si>
    <t>BZC</t>
  </si>
  <si>
    <t>BOTONY,ZOOLOGY,CHEMISTRY</t>
  </si>
  <si>
    <t>BILOGICAL SCIENCE,TELUGU</t>
  </si>
  <si>
    <t>4YEARS</t>
  </si>
  <si>
    <t>PULI</t>
  </si>
  <si>
    <t>KONDAIAH</t>
  </si>
  <si>
    <t>4 YEARS</t>
  </si>
  <si>
    <t>PADMA</t>
  </si>
  <si>
    <t>BSC</t>
  </si>
  <si>
    <t>BHARATHI</t>
  </si>
  <si>
    <t>BLISC</t>
  </si>
  <si>
    <t>NAKKA</t>
  </si>
  <si>
    <t>BCOM</t>
  </si>
  <si>
    <t>PADMAVATHI</t>
  </si>
  <si>
    <t>SPL TELUGU</t>
  </si>
  <si>
    <t>TPT</t>
  </si>
  <si>
    <t>MS OFFICE</t>
  </si>
  <si>
    <t>BA SPL</t>
  </si>
  <si>
    <t>2008
2016</t>
  </si>
  <si>
    <t>TELUGU,ECONOMICS,POLITICAL SCIENCE</t>
  </si>
  <si>
    <t>KOTESWARARAO</t>
  </si>
  <si>
    <t>HIS,ECO,TEL</t>
  </si>
  <si>
    <t>CH</t>
  </si>
  <si>
    <t>NELLORE</t>
  </si>
  <si>
    <t>ECO,HIS,POLITICS</t>
  </si>
  <si>
    <t>SRI LAKSHMI</t>
  </si>
  <si>
    <t>8YEARS</t>
  </si>
  <si>
    <t>2017
2019
2020</t>
  </si>
  <si>
    <t>VENKATESWARLU</t>
  </si>
  <si>
    <t>COMPUTERS</t>
  </si>
  <si>
    <t>SUPRAJA</t>
  </si>
  <si>
    <t>TEL,HIS,P.SCIENCE</t>
  </si>
  <si>
    <t>TGT/
PGT</t>
  </si>
  <si>
    <t>5YEARS
3YEARS</t>
  </si>
  <si>
    <t>PALEPU</t>
  </si>
  <si>
    <t>TEL,HIS,SANSKRIT</t>
  </si>
  <si>
    <t>HIS,POLITI,P.ADMIN</t>
  </si>
  <si>
    <t>4YEARS
2YEARS</t>
  </si>
  <si>
    <t>ANITHA</t>
  </si>
  <si>
    <t>16.10.2017</t>
  </si>
  <si>
    <t>6YEARS</t>
  </si>
  <si>
    <t>2015
2021</t>
  </si>
  <si>
    <t>SANTHIBAI</t>
  </si>
  <si>
    <t>HIS,ECO,POLITICAL SCIENCE</t>
  </si>
  <si>
    <t>CHIDALLA</t>
  </si>
  <si>
    <t>VARAMMA</t>
  </si>
  <si>
    <t>NAGAIAH</t>
  </si>
  <si>
    <t>15/12/1981</t>
  </si>
  <si>
    <t>ECONOMIC,PSCIENCE,HISTORY</t>
  </si>
  <si>
    <t>ECONOMICS</t>
  </si>
  <si>
    <t>TELUGU,SOCIAL STUDIES</t>
  </si>
  <si>
    <t>-</t>
  </si>
  <si>
    <t>NCC</t>
  </si>
  <si>
    <t>NOT ELIGIBLE</t>
  </si>
  <si>
    <t>NO SERVICE AND DEGREE48%</t>
  </si>
  <si>
    <t>AREVULA</t>
  </si>
  <si>
    <t>KOTESWARAMMA</t>
  </si>
  <si>
    <t>CHINNA YESAIAH</t>
  </si>
  <si>
    <t>SOCIAL</t>
  </si>
  <si>
    <t>MPP SCHOOL</t>
  </si>
  <si>
    <t>15.11.2010</t>
  </si>
  <si>
    <t>23.04.2011</t>
  </si>
  <si>
    <t>6MONTHS</t>
  </si>
  <si>
    <t>DEGREE 47%</t>
  </si>
  <si>
    <t>MIRIYALA</t>
  </si>
  <si>
    <t>CHINA KOTAIAH</t>
  </si>
  <si>
    <t>TELUGU,PSCIENCE,ECONOMICS</t>
  </si>
  <si>
    <t>MJP APBCW</t>
  </si>
  <si>
    <t>1YEAR</t>
  </si>
  <si>
    <t>TET&amp;SERVICE CERTIFICATES NOT SUBMITTED</t>
  </si>
  <si>
    <t>TAMMINENI</t>
  </si>
  <si>
    <t>L SANDAYA RANI</t>
  </si>
  <si>
    <t>NAGESWARAO</t>
  </si>
  <si>
    <t>1 YEAR 10MONTHS</t>
  </si>
  <si>
    <t>NOT ELIGIBLE,</t>
  </si>
  <si>
    <t xml:space="preserve">VEMULA </t>
  </si>
  <si>
    <t>VANI KUMARI</t>
  </si>
  <si>
    <t>CHINA VENKATAIAH</t>
  </si>
  <si>
    <t>KGBV,DONAKONDA
KGBV KURICHEDU
KGBV,KURICHEDU</t>
  </si>
  <si>
    <t>10.112011
18.07.2017
21.06.2019</t>
  </si>
  <si>
    <t>25.03.2012
29.04.2019
29.04.2021</t>
  </si>
  <si>
    <t>5MONTHS
1YEAR
10MONTHS</t>
  </si>
  <si>
    <t>2YEARS 2 MONTHS</t>
  </si>
  <si>
    <t>DEGREE 48.2%</t>
  </si>
  <si>
    <t>SANDRAPATI</t>
  </si>
  <si>
    <t>RATNAMALA</t>
  </si>
  <si>
    <t>BALAIAH</t>
  </si>
  <si>
    <t>SRI BUELA CHANDRA HS</t>
  </si>
  <si>
    <t>ONE YEAR SERVICE</t>
  </si>
  <si>
    <t>PATAN</t>
  </si>
  <si>
    <t>BASEERA</t>
  </si>
  <si>
    <t>MEERAVALI</t>
  </si>
  <si>
    <t>MPPS URDU,MOGALLURU
KGBV VELIGANDLA</t>
  </si>
  <si>
    <t>2009
2018</t>
  </si>
  <si>
    <t>2012
2020</t>
  </si>
  <si>
    <t>2 YEARS</t>
  </si>
  <si>
    <t>DEGREE 42%</t>
  </si>
  <si>
    <t>GUNDLA</t>
  </si>
  <si>
    <t>LAKSHMIDEVI</t>
  </si>
  <si>
    <t>RANGANAYAKULU</t>
  </si>
  <si>
    <t>HISTORY,SOCIALOGY,POLITICS</t>
  </si>
  <si>
    <t>APTWR SCHOOL MARKAPUR</t>
  </si>
  <si>
    <t>04.12.2021</t>
  </si>
  <si>
    <t>MAHELAPATI</t>
  </si>
  <si>
    <t>VENKATA RAMANA</t>
  </si>
  <si>
    <t>SUBBARAJU</t>
  </si>
  <si>
    <t>ST,XAVIER HS</t>
  </si>
  <si>
    <t>DEGREE 49%</t>
  </si>
  <si>
    <t>CHINNA DARGAMMA</t>
  </si>
  <si>
    <t>SANJEEVARAYUDU</t>
  </si>
  <si>
    <t>NONLOCAL</t>
  </si>
  <si>
    <t>HISTORY,ECONOMICS,CIVICS</t>
  </si>
  <si>
    <t>OXFORD HS</t>
  </si>
  <si>
    <t>NON LOCAL/DEGREE 45%</t>
  </si>
  <si>
    <t>BEERAKAYALA</t>
  </si>
  <si>
    <t>ANURADHA</t>
  </si>
  <si>
    <t>DANIYULU</t>
  </si>
  <si>
    <t>B.COM</t>
  </si>
  <si>
    <t>COMMERCE,INCOMETAX,M ACCOUNTS</t>
  </si>
  <si>
    <t>NKRM JR COLLEGE</t>
  </si>
  <si>
    <t>08.05.2018</t>
  </si>
  <si>
    <t>06.12.2021</t>
  </si>
  <si>
    <t>DEGREE 44%</t>
  </si>
  <si>
    <t>ATTANI</t>
  </si>
  <si>
    <t>SUREKHA</t>
  </si>
  <si>
    <t>BAIRAGHI</t>
  </si>
  <si>
    <t>RVV HS
CHAITANYA HS</t>
  </si>
  <si>
    <t>2010
2012</t>
  </si>
  <si>
    <t>2011
2015</t>
  </si>
  <si>
    <t>1YEAR
4YEARS</t>
  </si>
  <si>
    <t>ANJANI DEVI</t>
  </si>
  <si>
    <t>ST,JOSHPS
BHASYAM</t>
  </si>
  <si>
    <t>2008
2011</t>
  </si>
  <si>
    <t>2010
2017</t>
  </si>
  <si>
    <t>2YEARS
7YEARS</t>
  </si>
  <si>
    <t>DAMALU</t>
  </si>
  <si>
    <t>SHIREISHA</t>
  </si>
  <si>
    <t>SATYAM</t>
  </si>
  <si>
    <t>KURNOOL</t>
  </si>
  <si>
    <t>1ST</t>
  </si>
  <si>
    <t>ST,JOSHPS HS</t>
  </si>
  <si>
    <t>NON LOCAL</t>
  </si>
  <si>
    <t>BILLA</t>
  </si>
  <si>
    <t>RATNA PREETHI</t>
  </si>
  <si>
    <t>DEVA RAJU</t>
  </si>
  <si>
    <t>TELUGU,ECONOMICS,SOCIALOGY,</t>
  </si>
  <si>
    <t>ORCHIDS,HS</t>
  </si>
  <si>
    <t>DEGREE 39%</t>
  </si>
  <si>
    <t>CHINNAM</t>
  </si>
  <si>
    <t>KAMALA DEVI</t>
  </si>
  <si>
    <t>ANANDA RAO</t>
  </si>
  <si>
    <t>GUNTURU</t>
  </si>
  <si>
    <t>TELUGU,POLITICAL SCIENCE,SOCIALOGY,</t>
  </si>
  <si>
    <t>RAYALA EDUCATIONAL SOCIATY,MARTURU
KIJJI HS DARSI</t>
  </si>
  <si>
    <t>2004-2005
2014-2015</t>
  </si>
  <si>
    <t>2009-2010
TO TILL DATE</t>
  </si>
  <si>
    <t>6YEARS
7YEARS</t>
  </si>
  <si>
    <t>DEGREE49%/NONLOCAL</t>
  </si>
  <si>
    <t>PARRE</t>
  </si>
  <si>
    <t>NARAYANAMMA</t>
  </si>
  <si>
    <t>ANKAIAH</t>
  </si>
  <si>
    <t>ECONOMICS,HISTORY,POLITICAL SCIENCE</t>
  </si>
  <si>
    <t>PHR JAWHAR BHARATHI JR COLLEGE
SRI SAI HS</t>
  </si>
  <si>
    <t>07.07.2007
09.08.2017</t>
  </si>
  <si>
    <t>30.05.2016
30.04.2020</t>
  </si>
  <si>
    <t>9YEARS
3YEARS</t>
  </si>
  <si>
    <t>DEGREE 48%</t>
  </si>
  <si>
    <t>YENUBARI</t>
  </si>
  <si>
    <t>NAGA JASMIN</t>
  </si>
  <si>
    <t>DAVID</t>
  </si>
  <si>
    <t>MPPS DONAKONDA,
EMRS DORNALA</t>
  </si>
  <si>
    <t>2010
2014</t>
  </si>
  <si>
    <t>2014
2021</t>
  </si>
  <si>
    <t>3YEARS
7YEARS</t>
  </si>
  <si>
    <t>VARIKUNTLA</t>
  </si>
  <si>
    <t>ARUNA SREE</t>
  </si>
  <si>
    <t>KOTAIAH</t>
  </si>
  <si>
    <t>SRI MALLIKARJUNA HS</t>
  </si>
  <si>
    <t>10.06.2010</t>
  </si>
  <si>
    <t>18.06.2018</t>
  </si>
  <si>
    <t>KOMALI</t>
  </si>
  <si>
    <t>TATARAO</t>
  </si>
  <si>
    <t>EASTGODAVARI</t>
  </si>
  <si>
    <t>HISTORY POLITICS,TELUGU</t>
  </si>
  <si>
    <t>DURGA PRASAD,SCHOOL,KAKINADA
ADITYA SCHOOL KAKINADA</t>
  </si>
  <si>
    <t>2010
2018</t>
  </si>
  <si>
    <t>8YEARS
3YEARS</t>
  </si>
  <si>
    <t>REDDY</t>
  </si>
  <si>
    <t>NIRMALA DEVI</t>
  </si>
  <si>
    <t>MALLA REDDY</t>
  </si>
  <si>
    <t>APSWRS SCHOOL
KGBV RACHARLA</t>
  </si>
  <si>
    <t>2016
2021</t>
  </si>
  <si>
    <t>2018
2019</t>
  </si>
  <si>
    <t>2YEARS
2YEARS</t>
  </si>
  <si>
    <t>ABOVE AGE 42 YEARS 6 MONTHS</t>
  </si>
  <si>
    <t>JHANSI</t>
  </si>
  <si>
    <t>SRINIVASULU</t>
  </si>
  <si>
    <t>KAVALI</t>
  </si>
  <si>
    <t>THIRUPATHAMMA</t>
  </si>
  <si>
    <t>VENKAIAH</t>
  </si>
  <si>
    <t>NARAYANA E TECHNO SCHOOL</t>
  </si>
  <si>
    <t>KUMMARI</t>
  </si>
  <si>
    <t>KALPANA</t>
  </si>
  <si>
    <t>DELHI HS
ABM JR COLLEGE</t>
  </si>
  <si>
    <t>2014
2020</t>
  </si>
  <si>
    <t>2019
2021</t>
  </si>
  <si>
    <t>5YEARS
1YEARS</t>
  </si>
  <si>
    <t>DEGREE 43.85%</t>
  </si>
  <si>
    <t>GUNTHOTI</t>
  </si>
  <si>
    <t>YANADAMMA</t>
  </si>
  <si>
    <t>DEGREE 49.6%/NO SERVICE</t>
  </si>
  <si>
    <t xml:space="preserve">GARAPATI </t>
  </si>
  <si>
    <t>UMA</t>
  </si>
  <si>
    <t>MS OFFICE&amp;TALLY</t>
  </si>
  <si>
    <t>KGBV KANDUKUR
KGBV KANDUKUR
APSWRS S.KONDA</t>
  </si>
  <si>
    <t>16.09.2016
13.02.2017
23.08.2018</t>
  </si>
  <si>
    <t>16.12.2016
20.04.2018
20.03.2020</t>
  </si>
  <si>
    <t>3MONTHS
5MONTHS
2YEARS</t>
  </si>
  <si>
    <t>SERVICE 8MONTHS,
2YERAS SERVICE NO PROOF.</t>
  </si>
  <si>
    <t>G</t>
  </si>
  <si>
    <t>BABY RANI</t>
  </si>
  <si>
    <t>YESAIAH</t>
  </si>
  <si>
    <t>SAI VIKAS</t>
  </si>
  <si>
    <t>01.06.2012</t>
  </si>
  <si>
    <t>23.04.2014</t>
  </si>
  <si>
    <t>DEGREE 41.8%</t>
  </si>
  <si>
    <t>DODDA</t>
  </si>
  <si>
    <t>KGBV PAMURU,
GHS PAMURU</t>
  </si>
  <si>
    <t>13.06.2012
30.04.2010</t>
  </si>
  <si>
    <t>30.04.2014
30.03.2011</t>
  </si>
  <si>
    <t>21 MONTHS
6MONTHS</t>
  </si>
  <si>
    <t>NAZIYA</t>
  </si>
  <si>
    <t>DINDESH MADAR</t>
  </si>
  <si>
    <t>SRI SAI HS
SRI KATAMRAJU JR COLLEGE</t>
  </si>
  <si>
    <t>7YEARS
4YEARS</t>
  </si>
  <si>
    <t>DEGREE 44.2% NO TET</t>
  </si>
  <si>
    <t>KAKI</t>
  </si>
  <si>
    <t>SUNITHA</t>
  </si>
  <si>
    <t>LAZER</t>
  </si>
  <si>
    <t>VANI VIHAR
VIGNAN VIHAR</t>
  </si>
  <si>
    <t>8YEARS
5YEARS</t>
  </si>
  <si>
    <t>NO MARKS PROOF OF DEGREE</t>
  </si>
  <si>
    <t>ANGALAKURTHI</t>
  </si>
  <si>
    <t>RATHNA BHARATHI</t>
  </si>
  <si>
    <t>PATEL</t>
  </si>
  <si>
    <t>ECONOMICS,POLITICS,TELUGU</t>
  </si>
  <si>
    <t xml:space="preserve">APSWRS SCHOOL
APSWRS SCHOOL
SIDDARDHA SCHOOL
</t>
  </si>
  <si>
    <t>2014
2012
2008</t>
  </si>
  <si>
    <t>2016
2013
2010</t>
  </si>
  <si>
    <t>2YEARS
1YEAR
2YEAR</t>
  </si>
  <si>
    <t>DEGREE 39.35%</t>
  </si>
  <si>
    <t>RAMAVATH</t>
  </si>
  <si>
    <t>MANTHRUNAIK</t>
  </si>
  <si>
    <t>DED</t>
  </si>
  <si>
    <t>NO SERVICE,NO BED,ONLY DED</t>
  </si>
  <si>
    <t>RENUMALA</t>
  </si>
  <si>
    <t>KIRANKUMARI</t>
  </si>
  <si>
    <t>NARASIMHAM</t>
  </si>
  <si>
    <t>HISTORY,TELUGU,POLITICAL SCIENCE</t>
  </si>
  <si>
    <t>ST JOSHPS,S.KONDA</t>
  </si>
  <si>
    <t>NO TET</t>
  </si>
  <si>
    <t>KANDULA</t>
  </si>
  <si>
    <t>PARAMESWARI</t>
  </si>
  <si>
    <t>POLITICAL SCIENCE,ECONOMICS,TELUGU</t>
  </si>
  <si>
    <t>ST,PETERS EM HS KDKR</t>
  </si>
  <si>
    <t>DEGREE 43.5%</t>
  </si>
  <si>
    <t>KUKKAMALLA</t>
  </si>
  <si>
    <t>MARY</t>
  </si>
  <si>
    <t>YESU RATNAM</t>
  </si>
  <si>
    <t>KGBV,NADENDLA,GUNTURU</t>
  </si>
  <si>
    <t>DEGREE 45.5%,NO TET</t>
  </si>
  <si>
    <t>DUNNA</t>
  </si>
  <si>
    <t>SANTHA KUMARI</t>
  </si>
  <si>
    <t>SRI CHAITANYA TECHNO SCHOOL,GUNTURU
SRI CHAITANYA TECHNO SCHOOL GUNTURU
SAGI SCHOOL</t>
  </si>
  <si>
    <t>2012
2017
2019</t>
  </si>
  <si>
    <t>5YEARS
2YEARS
1YERA</t>
  </si>
  <si>
    <t>DEGREE 41.7%</t>
  </si>
  <si>
    <t>KOTAPATI</t>
  </si>
  <si>
    <t>BHAGYA LAKSHMI</t>
  </si>
  <si>
    <t>KRISHNA</t>
  </si>
  <si>
    <t>ECONOMICS,POLITICS,SOCIALOGY</t>
  </si>
  <si>
    <t>SRI CHAITANYA TECHNO SCHOOL</t>
  </si>
  <si>
    <t>DEGREE 49.7%,NO TET</t>
  </si>
  <si>
    <t>MENDA</t>
  </si>
  <si>
    <t>RAMADEVI</t>
  </si>
  <si>
    <t>RANGAIAH</t>
  </si>
  <si>
    <t>APSWREIS DUPADU</t>
  </si>
  <si>
    <t>11.07.2016</t>
  </si>
  <si>
    <t>07.12.2021</t>
  </si>
  <si>
    <t>5YEARS,5MONTHS</t>
  </si>
  <si>
    <t>SERVICE CERTIFICATE NOT SIGNED</t>
  </si>
  <si>
    <t>KATTA</t>
  </si>
  <si>
    <t>RAJYA LAKSHMI</t>
  </si>
  <si>
    <t>BALA RANGAIAH</t>
  </si>
  <si>
    <t>GOVT BC HOSTEL MARKAPUR
MPL UP SCHOOL</t>
  </si>
  <si>
    <t>AUG2009
SEPT,2011</t>
  </si>
  <si>
    <t>MAR,2010
APR,2011</t>
  </si>
  <si>
    <t>8 MONTHS
8 MONTHS</t>
  </si>
  <si>
    <t>SERVICE CERTIFICATES 16 MONTHS ONLY</t>
  </si>
  <si>
    <t>PARA</t>
  </si>
  <si>
    <t>RAGHAVENDRA</t>
  </si>
  <si>
    <t>RAMA KOTAIAH</t>
  </si>
  <si>
    <t>BA
(PRE 
DEGREE)</t>
  </si>
  <si>
    <t>SANSKRIT,TELUGU</t>
  </si>
  <si>
    <t>CAPACITY BUILDING,LANGUAGE DOVELOPMENT</t>
  </si>
  <si>
    <t>CHAILD CARE INSTITUTE
FINO RD</t>
  </si>
  <si>
    <t>6 MONTHS</t>
  </si>
  <si>
    <t>SERVIVICE 6 MONTHS ONLY</t>
  </si>
  <si>
    <t>KOMMANABOINA</t>
  </si>
  <si>
    <t>VENKATA SUREKHA</t>
  </si>
  <si>
    <t>SREENIVASARAO</t>
  </si>
  <si>
    <t>CPS</t>
  </si>
  <si>
    <t>KOLA</t>
  </si>
  <si>
    <t>NALINI</t>
  </si>
  <si>
    <t>MOSHE</t>
  </si>
  <si>
    <t>SSN DEGREE COLLEGE PODILI
SSN
NIRMALA CONCEPT PODILI</t>
  </si>
  <si>
    <t>2014
2017
2008</t>
  </si>
  <si>
    <t>2017
2020
2010</t>
  </si>
  <si>
    <t>3YEARS
2YEARS
2YEARS</t>
  </si>
  <si>
    <t>DEGREE LESS THAN 50%</t>
  </si>
  <si>
    <t>GUDOORI</t>
  </si>
  <si>
    <t>GLORY ANET</t>
  </si>
  <si>
    <t>AHORN</t>
  </si>
  <si>
    <t>HISTORY, PUBLIC ADMIN, POLITICS</t>
  </si>
  <si>
    <t>TEL, SOC</t>
  </si>
  <si>
    <t>EDUCATION</t>
  </si>
  <si>
    <t>KASTURI BAI COL OF EDU BPATPLA,
NAGRJUNA COLLEGE</t>
  </si>
  <si>
    <t xml:space="preserve">
PGT</t>
  </si>
  <si>
    <t>12.01.2011
10.06.2018</t>
  </si>
  <si>
    <t>09.06.2018
07.12.2021</t>
  </si>
  <si>
    <t>6 .5 YEARS
3 .5 YEARS</t>
  </si>
  <si>
    <t>N.E DEGREE&lt;50%</t>
  </si>
  <si>
    <t>MADUGULA</t>
  </si>
  <si>
    <t>VIJAYALAKSHMI</t>
  </si>
  <si>
    <t>THIRUPATHAIAH</t>
  </si>
  <si>
    <t>TEL, HIS, SANS</t>
  </si>
  <si>
    <t>N.E
NO SERVICE</t>
  </si>
  <si>
    <t>LINGALA</t>
  </si>
  <si>
    <t>SUMATHI</t>
  </si>
  <si>
    <t>VEERABRAHMAM</t>
  </si>
  <si>
    <t>KTR TECHO SCHOOL</t>
  </si>
  <si>
    <t>10.6 YEARS</t>
  </si>
  <si>
    <t>SADAM</t>
  </si>
  <si>
    <t>AKKAIAH</t>
  </si>
  <si>
    <t>TEL, HIS, POLITICAL SCIENCE</t>
  </si>
  <si>
    <t>KGBV
ADITYA HS</t>
  </si>
  <si>
    <t>23.04.2012
23.04.2017</t>
  </si>
  <si>
    <t>23.04.2012
23.04.2019</t>
  </si>
  <si>
    <t>3MONTHS
2YEARS</t>
  </si>
  <si>
    <t>DEGREE 43.43%</t>
  </si>
  <si>
    <t>VASAVI</t>
  </si>
  <si>
    <t>BRAMARAMBHA</t>
  </si>
  <si>
    <t>KGBV C HINAGANJAM</t>
  </si>
  <si>
    <t>GUNDALA</t>
  </si>
  <si>
    <t>ANJAIAH</t>
  </si>
  <si>
    <t>SRI CHAITANYA HS</t>
  </si>
  <si>
    <t>01.06.2013</t>
  </si>
  <si>
    <t>31.05.2016</t>
  </si>
  <si>
    <t>MATTELA</t>
  </si>
  <si>
    <t>ECO,HIS,P.SCIENCE</t>
  </si>
  <si>
    <t>DTP</t>
  </si>
  <si>
    <t>VISITHA HS
PRAGATHI JR COLLEGE
APSWRS AMARAVATHI</t>
  </si>
  <si>
    <t>01.06.2019
01.06.2017
01.06.2018</t>
  </si>
  <si>
    <t>30.11.2021
25.04.2018
22.04.2019</t>
  </si>
  <si>
    <t>2.5YEARS
1YEAR
1YEAR</t>
  </si>
  <si>
    <t>DEGREE LESS THAN 50%,NON LOCAL</t>
  </si>
  <si>
    <t>MUTLURI</t>
  </si>
  <si>
    <t>SANDYA PRIYA DARSINI</t>
  </si>
  <si>
    <t>SINGAIAH</t>
  </si>
  <si>
    <t>APRS SCHOOL
SRIJI SCHOOL</t>
  </si>
  <si>
    <t xml:space="preserve">2012
</t>
  </si>
  <si>
    <t xml:space="preserve">2013
</t>
  </si>
  <si>
    <t xml:space="preserve">1YEAR
</t>
  </si>
  <si>
    <t>SERVICE ONE YEAR ONLY</t>
  </si>
  <si>
    <t>KALVAKURI</t>
  </si>
  <si>
    <t>ADILAKSHMI</t>
  </si>
  <si>
    <t>SUBBARAO</t>
  </si>
  <si>
    <t>ECO,P.SCIENCE,P.ADMIN</t>
  </si>
  <si>
    <t>M.S.OFFICE</t>
  </si>
  <si>
    <t>ST,JOSHPS</t>
  </si>
  <si>
    <t>JINUKUTI</t>
  </si>
  <si>
    <t>MARY PADMAJA</t>
  </si>
  <si>
    <t>AUGASTEEN</t>
  </si>
  <si>
    <t>HIS,ECOPOLI</t>
  </si>
  <si>
    <t>DEGREE LESS THAN 50% , NO SERVICE</t>
  </si>
  <si>
    <t>KRISHNA CHAITANYA SCHOOL
SRI CHAITANYA
KGBV DORNALA</t>
  </si>
  <si>
    <t xml:space="preserve">2004
2015
2019
</t>
  </si>
  <si>
    <t>2011
2018
TO TILL DATE</t>
  </si>
  <si>
    <t>7YEARS
4YEARS
2YEARS 2MONTHS</t>
  </si>
  <si>
    <t>2 YEARS 2 MONTHS</t>
  </si>
  <si>
    <t>DEGREE 44.2%</t>
  </si>
  <si>
    <t>CHETTIPALLI</t>
  </si>
  <si>
    <t>SUMALATHA</t>
  </si>
  <si>
    <t>PULLAIAH</t>
  </si>
  <si>
    <t>SOC,ECO,P.ADMIN</t>
  </si>
  <si>
    <t>MS,OFFICE</t>
  </si>
  <si>
    <t>NALANDA E.M. HS</t>
  </si>
  <si>
    <t>14.06.2014</t>
  </si>
  <si>
    <t>05.12.2021</t>
  </si>
  <si>
    <t>DEGREE 49.7%</t>
  </si>
  <si>
    <t xml:space="preserve">GLORY </t>
  </si>
  <si>
    <t>TEL,SANSKRIT,HISTORY</t>
  </si>
  <si>
    <t>TALLY</t>
  </si>
  <si>
    <t>AP MODEL SCHOOL,MARKAPUR</t>
  </si>
  <si>
    <t>NUKATHOTI</t>
  </si>
  <si>
    <t>PEDA KOTAIAH</t>
  </si>
  <si>
    <t>KGBV LINGASAMUDRAM</t>
  </si>
  <si>
    <t>DEGREE 38.9%</t>
  </si>
  <si>
    <t>MANTHRI BAI</t>
  </si>
  <si>
    <t>BANAVATH</t>
  </si>
  <si>
    <t>BADDE NAIK</t>
  </si>
  <si>
    <t>APTWRS PTG GIRLS,MAHA NANDI</t>
  </si>
  <si>
    <t>01.08.2016</t>
  </si>
  <si>
    <t>01.08.2021</t>
  </si>
  <si>
    <t>DEGREE 45.42%</t>
  </si>
  <si>
    <t>ELI</t>
  </si>
  <si>
    <t>PRASANTHI</t>
  </si>
  <si>
    <t>JEEVARATNAM</t>
  </si>
  <si>
    <t>KGBV,DARSI</t>
  </si>
  <si>
    <t>16.09.2013
01.03.2021</t>
  </si>
  <si>
    <t>19.12.2013
29.04.2021</t>
  </si>
  <si>
    <t>3MONTHS
2MONTHS</t>
  </si>
  <si>
    <t>DEGREE 45.37%,NO TELUGU</t>
  </si>
  <si>
    <t>GANTENAPALLI</t>
  </si>
  <si>
    <t>CHANDRAIAH</t>
  </si>
  <si>
    <t>HIS,ECO,TEL.</t>
  </si>
  <si>
    <t>HOSTEL WELFARE BOYS,TANGUTURU
LT BCS GIRLS RAYA VARAM
SPOORTHI MAHILA CO-OPP SOCIETY,ZARUGUMALLI</t>
  </si>
  <si>
    <t>1999
2002
2007</t>
  </si>
  <si>
    <t>2000
2006
2009</t>
  </si>
  <si>
    <t>1YEAR
4YEARS
2YEARS</t>
  </si>
  <si>
    <t>DEGREE 47.47% NO SERVICE</t>
  </si>
  <si>
    <t>KAVILA</t>
  </si>
  <si>
    <t>SRAVYA</t>
  </si>
  <si>
    <t>HIS,POLITICAL SCIENCE,TELUGU</t>
  </si>
  <si>
    <t>HS JAMMALAPALEM,TANGUTUR</t>
  </si>
  <si>
    <t>NO SERVICE,NO TET</t>
  </si>
  <si>
    <t>ERLA</t>
  </si>
  <si>
    <t>MJPAP BCWR SCHOOL,TANGUTURU
APRSCHOOL,SN PADU</t>
  </si>
  <si>
    <t>23.06.2018
11.02.2020</t>
  </si>
  <si>
    <t>22.12.2019
TP TILL DATE</t>
  </si>
  <si>
    <t>1.6MONTHS
1.2MONTHS</t>
  </si>
  <si>
    <t>SERVICE BELOW 2YEARS</t>
  </si>
  <si>
    <t>ANGIREKULA</t>
  </si>
  <si>
    <t>RAMANAMMA</t>
  </si>
  <si>
    <t>HIS,ECO,CIVICS</t>
  </si>
  <si>
    <t>HONEY CONCEPT SCHOOL</t>
  </si>
  <si>
    <t>01.06.2009</t>
  </si>
  <si>
    <t>01.04.2015</t>
  </si>
  <si>
    <t xml:space="preserve"> SERVICE CERTIFICATES NOT PRODUCED/DEGREE 44.68%</t>
  </si>
  <si>
    <t>BALLARAPU</t>
  </si>
  <si>
    <t>NAGA KRISHNAVENI</t>
  </si>
  <si>
    <t>VENKATA SUBBAIAH</t>
  </si>
  <si>
    <t>P.ADMIN,SOCIALOGY,TEL.</t>
  </si>
  <si>
    <t>GNANA SARSWATHI DEGREE COLLEGE,KURNOOL</t>
  </si>
  <si>
    <t>DEGREE 47.43%</t>
  </si>
  <si>
    <t>CHAVALA</t>
  </si>
  <si>
    <t>KALYANI</t>
  </si>
  <si>
    <t>KRISHNAMURTHY</t>
  </si>
  <si>
    <t>TEL,SOCI,P,SCIENCE</t>
  </si>
  <si>
    <t>MPUPS CHENNUPALLI</t>
  </si>
  <si>
    <t>DEGREE 47.18%</t>
  </si>
  <si>
    <t>PANDETEI</t>
  </si>
  <si>
    <t>MADHURI SUNEETHA</t>
  </si>
  <si>
    <t>ASEERVADAM</t>
  </si>
  <si>
    <t>VIJAY COOP JR COLLEGE,GIDDALURU</t>
  </si>
  <si>
    <t>DEGREE 42.62%</t>
  </si>
  <si>
    <t>DARLA</t>
  </si>
  <si>
    <t>LAKSHMI</t>
  </si>
  <si>
    <t xml:space="preserve">KGBV GUDLURU
</t>
  </si>
  <si>
    <t>20.07.2012</t>
  </si>
  <si>
    <t>23.04.2013</t>
  </si>
  <si>
    <t>9 MONTHS</t>
  </si>
  <si>
    <t>SERVICE 9 MONTHS</t>
  </si>
  <si>
    <t>POTU</t>
  </si>
  <si>
    <t>VENKATA RAMULAMMA</t>
  </si>
  <si>
    <t>VENKATASUBBAIAH</t>
  </si>
  <si>
    <t>BC D</t>
  </si>
  <si>
    <t>POLITICALSCIENCE ,ECONOMICS,SOCIALOGY</t>
  </si>
  <si>
    <t>NEW MODEL HS</t>
  </si>
  <si>
    <t>VANGEPURAPU</t>
  </si>
  <si>
    <t>JEEVA KALA</t>
  </si>
  <si>
    <t>ISSAC</t>
  </si>
  <si>
    <t>NAVODAYA HS PODILI
ALPHA HS KANIGIRI
ST,JOSHPS EM HS,KANIGIRI</t>
  </si>
  <si>
    <t>2006
2009
2013</t>
  </si>
  <si>
    <t>2008
2011
2015</t>
  </si>
  <si>
    <t>2YEARS
2YEARS
2YEARS</t>
  </si>
  <si>
    <t>DEGREE 49.31%</t>
  </si>
  <si>
    <t>KALLAGUNTA</t>
  </si>
  <si>
    <t>SRIDEVI</t>
  </si>
  <si>
    <t>PITCHAIAH</t>
  </si>
  <si>
    <t>ECO,HIS,POLITICAL SCIENCE</t>
  </si>
  <si>
    <t>DREEMS EM HIGH SCHOOL,ONGOLE</t>
  </si>
  <si>
    <t>DEGREE 45.81%</t>
  </si>
  <si>
    <t>PALURI</t>
  </si>
  <si>
    <t>VENKATA NAGA LAKSHMI</t>
  </si>
  <si>
    <t>TEL,HIS,POLI</t>
  </si>
  <si>
    <t>AUTOMITION</t>
  </si>
  <si>
    <t xml:space="preserve">NO SERVICE </t>
  </si>
  <si>
    <t>GAYAM</t>
  </si>
  <si>
    <t>KASI VENKATA SAVITHRI</t>
  </si>
  <si>
    <t>LAKSHMI REDDY</t>
  </si>
  <si>
    <t>NO SERVICE CERTIFICATE</t>
  </si>
  <si>
    <t>KARIMUNNISHA BEGUM</t>
  </si>
  <si>
    <t>MASTAN</t>
  </si>
  <si>
    <t>ECO,POLI,P.ADMIN</t>
  </si>
  <si>
    <t>NEHURU CONVENT
HOLY FAITH SCHOOL
PRKR GOWTHAMI HS,DARSI</t>
  </si>
  <si>
    <t>15.06.2008
12.06.2011
12.06.2016</t>
  </si>
  <si>
    <t>25.04.2011
30.04.2016
30.04.2019</t>
  </si>
  <si>
    <t>3YEARS
5YEARS
3YEARS</t>
  </si>
  <si>
    <t>SERVICE AS A SOCIAL TEACHER</t>
  </si>
  <si>
    <t>AVULAMANDA</t>
  </si>
  <si>
    <t>REKHA LAVANYA</t>
  </si>
  <si>
    <t>SUBBAIAH</t>
  </si>
  <si>
    <t>SOCIAL,TELUGU,P.ADMIN</t>
  </si>
  <si>
    <t>QIS HIGH SCHOOL
NARAYANA,HS
MPUPS,VM PALEM</t>
  </si>
  <si>
    <t>2013
2019
2010</t>
  </si>
  <si>
    <t>2018
2020
2012</t>
  </si>
  <si>
    <t>6YEARS
1YEAR
2YEARS</t>
  </si>
  <si>
    <t>DEGREE CERTIFICATES NOT SUBMITTED,NO TET,NO SERVICE</t>
  </si>
  <si>
    <t>AMRUTHAPUDI</t>
  </si>
  <si>
    <t>SNEHALATHA</t>
  </si>
  <si>
    <t>DEVASAHAYAM</t>
  </si>
  <si>
    <t>BIO TECH,PHY,CHE</t>
  </si>
  <si>
    <t>DCA</t>
  </si>
  <si>
    <t>NO SERVICE CERTIFICATES AND NO STUDY CERTIFICATES</t>
  </si>
  <si>
    <t>VEERA</t>
  </si>
  <si>
    <t>NAGAMANI LAKSHMI SETTY</t>
  </si>
  <si>
    <t>VENKATA RAMANAIAH</t>
  </si>
  <si>
    <t>ABHUYUDAYA EM SCHOOL,GUDLURU</t>
  </si>
  <si>
    <t>PRAVEENA</t>
  </si>
  <si>
    <t>KONDA REDDY</t>
  </si>
  <si>
    <t>E,OFFICE,AUTOMATION</t>
  </si>
  <si>
    <t>SRI CHAITANYA,ONGOLE</t>
  </si>
  <si>
    <t>11YEARS</t>
  </si>
  <si>
    <t>DEGREE 49.100%,NO TET</t>
  </si>
  <si>
    <t>DEPURI</t>
  </si>
  <si>
    <t>KAMAKSHAMMA</t>
  </si>
  <si>
    <t>YANADAIAH</t>
  </si>
  <si>
    <t>TEL,SOCI,HISTORY</t>
  </si>
  <si>
    <t>NAGARJUNAVIDYALAYAM</t>
  </si>
  <si>
    <t>DEGREE 41.18%</t>
  </si>
  <si>
    <t>CHEVURI</t>
  </si>
  <si>
    <t>KALAKUMARI</t>
  </si>
  <si>
    <t>NATHANIYELU</t>
  </si>
  <si>
    <t>TELPOLI,HISTORY</t>
  </si>
  <si>
    <t>ST,MARRYS PUBLIC SCHOOL,KAVALI</t>
  </si>
  <si>
    <t>BALASOURY</t>
  </si>
  <si>
    <t>ENG,TEL,COMMERCE</t>
  </si>
  <si>
    <t>ST,THERISHA
TK BOYS,Ongole</t>
  </si>
  <si>
    <t>2012
2018</t>
  </si>
  <si>
    <t>2017
2021</t>
  </si>
  <si>
    <t>DEGREE 41.2%,NO TET</t>
  </si>
  <si>
    <t>CHAPALA</t>
  </si>
  <si>
    <t>VIJAYAMMA</t>
  </si>
  <si>
    <t>NANCHARLU</t>
  </si>
  <si>
    <t>ZP HIGH SCHOOL,EETHAMOKKALA</t>
  </si>
  <si>
    <t>DEGREE 44.66%,no tet</t>
  </si>
  <si>
    <t>MUKIRI</t>
  </si>
  <si>
    <t>HIS,CIVICS,TEL</t>
  </si>
  <si>
    <t>SDA SCHOOL,CHIRALA</t>
  </si>
  <si>
    <t>NO TET, NO SERVICE,DEGREE LESS THAN 50%</t>
  </si>
  <si>
    <t>RIBBAKABEE</t>
  </si>
  <si>
    <t>SAIDULU</t>
  </si>
  <si>
    <t>KGBV KURICHEDU</t>
  </si>
  <si>
    <t>DEGREE 49.26%,NO TET</t>
  </si>
  <si>
    <t>CHILAKA</t>
  </si>
  <si>
    <t>RUTHMERY</t>
  </si>
  <si>
    <t>JAYAPRAKASARAO</t>
  </si>
  <si>
    <t>KGBV MARKAPURAM
APSWR NAGULA PALEM</t>
  </si>
  <si>
    <t xml:space="preserve">01.12.2011
13.09.2021
</t>
  </si>
  <si>
    <t>22.04.2013
TO TILL DATE</t>
  </si>
  <si>
    <t>1YEAR 5MONTHS
3MONTHS</t>
  </si>
  <si>
    <t>SERVICE LESS THAN 2YEARS</t>
  </si>
  <si>
    <t>DAGGUBATI</t>
  </si>
  <si>
    <t>RANGASWAMY</t>
  </si>
  <si>
    <t>MSC</t>
  </si>
  <si>
    <t>ZOOLOGY</t>
  </si>
  <si>
    <t>ZOOLOGY,TELUGU</t>
  </si>
  <si>
    <t>KGBV DARSI
APSWRS JR COLLEGE</t>
  </si>
  <si>
    <t>2011
2012</t>
  </si>
  <si>
    <t>2011
2013</t>
  </si>
  <si>
    <t>9MONTHS
1YEAR</t>
  </si>
  <si>
    <t>NO DEGREE MARKS MEMOS</t>
  </si>
  <si>
    <t>VINUKONDA</t>
  </si>
  <si>
    <t>NAGANJALI</t>
  </si>
  <si>
    <t>VENKATA CHARI</t>
  </si>
  <si>
    <t>KGBV PC PALLI</t>
  </si>
  <si>
    <t>SAYANI</t>
  </si>
  <si>
    <t>SAILAJA</t>
  </si>
  <si>
    <t>SIVARAMA KRISHNA</t>
  </si>
  <si>
    <t>MARTURI</t>
  </si>
  <si>
    <t>HIS,POLI,TEL</t>
  </si>
  <si>
    <t>VIGNANA BHARATHI HS CHIRALA</t>
  </si>
  <si>
    <t>GUNDEBOMMA</t>
  </si>
  <si>
    <t>LAKSHMI DEVI</t>
  </si>
  <si>
    <t>THIRUMALA NARAYANA</t>
  </si>
  <si>
    <t>POLI,P.ADMIN,SOCIALOGY</t>
  </si>
  <si>
    <t>SRI CHAITANYA
NARAYANA
KGBV VV PALEM</t>
  </si>
  <si>
    <t>2016
2018
2019</t>
  </si>
  <si>
    <t>2018
2019
2021</t>
  </si>
  <si>
    <t xml:space="preserve">PRAKASAM DISTRICT KGBVs PROVISIONAL MERIT LIST FOR THE POST OF CRT - TELUGU - INELIGIBLE LIST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</si>
</sst>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2" borderId="0" xfId="0" applyFill="1" applyAlignment="1">
      <alignment vertical="center" wrapText="1"/>
    </xf>
    <xf numFmtId="0" fontId="0" fillId="2" borderId="0" xfId="0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0" fillId="2" borderId="1" xfId="0" applyFill="1" applyBorder="1" applyAlignment="1">
      <alignment vertical="center" wrapText="1"/>
    </xf>
    <xf numFmtId="0" fontId="0" fillId="2" borderId="2" xfId="0" applyFill="1" applyBorder="1" applyAlignment="1">
      <alignment vertical="center" wrapText="1"/>
    </xf>
    <xf numFmtId="0" fontId="3" fillId="2" borderId="4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textRotation="90" wrapText="1"/>
    </xf>
    <xf numFmtId="0" fontId="3" fillId="2" borderId="2" xfId="0" applyFont="1" applyFill="1" applyBorder="1" applyAlignment="1">
      <alignment horizontal="center" vertical="center" textRotation="90" wrapText="1"/>
    </xf>
    <xf numFmtId="0" fontId="3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" fontId="0" fillId="2" borderId="2" xfId="0" applyNumberFormat="1" applyFill="1" applyBorder="1" applyAlignment="1">
      <alignment vertical="center" wrapText="1"/>
    </xf>
    <xf numFmtId="0" fontId="6" fillId="2" borderId="2" xfId="0" applyFont="1" applyFill="1" applyBorder="1" applyAlignment="1">
      <alignment horizontal="center" vertical="center" wrapText="1"/>
    </xf>
    <xf numFmtId="164" fontId="0" fillId="2" borderId="2" xfId="0" applyNumberFormat="1" applyFill="1" applyBorder="1" applyAlignment="1">
      <alignment horizontal="center" vertical="center" wrapText="1"/>
    </xf>
    <xf numFmtId="164" fontId="0" fillId="2" borderId="0" xfId="0" applyNumberFormat="1" applyFill="1" applyAlignment="1">
      <alignment horizontal="center" vertical="center" wrapText="1"/>
    </xf>
    <xf numFmtId="0" fontId="0" fillId="2" borderId="2" xfId="0" applyFill="1" applyBorder="1" applyAlignment="1">
      <alignment wrapText="1"/>
    </xf>
    <xf numFmtId="0" fontId="0" fillId="2" borderId="2" xfId="0" applyFill="1" applyBorder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textRotation="90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textRotation="90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textRotation="90" wrapText="1"/>
    </xf>
    <xf numFmtId="0" fontId="1" fillId="2" borderId="6" xfId="0" applyFont="1" applyFill="1" applyBorder="1" applyAlignment="1">
      <alignment horizontal="center" vertical="center" textRotation="90" wrapText="1"/>
    </xf>
    <xf numFmtId="0" fontId="1" fillId="2" borderId="7" xfId="0" applyFont="1" applyFill="1" applyBorder="1" applyAlignment="1">
      <alignment horizontal="center" vertical="center" textRotation="90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93"/>
  <sheetViews>
    <sheetView tabSelected="1" view="pageBreakPreview" zoomScaleNormal="100" zoomScaleSheetLayoutView="100" workbookViewId="0">
      <pane xSplit="2" ySplit="5" topLeftCell="C18" activePane="bottomRight" state="frozen"/>
      <selection pane="topRight" activeCell="B1" sqref="B1"/>
      <selection pane="bottomLeft" activeCell="A6" sqref="A6"/>
      <selection pane="bottomRight" activeCell="AV6" sqref="AV1:AY1048576"/>
    </sheetView>
  </sheetViews>
  <sheetFormatPr defaultRowHeight="15" x14ac:dyDescent="0.25"/>
  <cols>
    <col min="1" max="1" width="5.42578125" style="1" customWidth="1"/>
    <col min="2" max="2" width="5.140625" style="2" customWidth="1"/>
    <col min="3" max="3" width="8.28515625" style="1" customWidth="1"/>
    <col min="4" max="4" width="17.42578125" style="1" customWidth="1"/>
    <col min="5" max="5" width="12.140625" style="1" customWidth="1"/>
    <col min="6" max="7" width="5" style="2" hidden="1" customWidth="1"/>
    <col min="8" max="8" width="8" style="2" hidden="1" customWidth="1"/>
    <col min="9" max="9" width="11.7109375" style="1" customWidth="1"/>
    <col min="10" max="10" width="11.85546875" style="1" hidden="1" customWidth="1"/>
    <col min="11" max="11" width="7.85546875" style="1" hidden="1" customWidth="1"/>
    <col min="12" max="12" width="2" style="1" hidden="1" customWidth="1"/>
    <col min="13" max="13" width="7.28515625" style="2" customWidth="1"/>
    <col min="14" max="14" width="6.7109375" style="2" customWidth="1"/>
    <col min="15" max="15" width="7.7109375" style="2" customWidth="1"/>
    <col min="16" max="16" width="12.7109375" style="2" hidden="1" customWidth="1"/>
    <col min="17" max="17" width="5.42578125" style="2" customWidth="1"/>
    <col min="18" max="18" width="10.140625" style="2" hidden="1" customWidth="1"/>
    <col min="19" max="19" width="10" style="2" hidden="1" customWidth="1"/>
    <col min="20" max="21" width="0" style="2" hidden="1" customWidth="1"/>
    <col min="22" max="22" width="6.42578125" style="2" customWidth="1"/>
    <col min="23" max="23" width="6.7109375" style="2" customWidth="1"/>
    <col min="24" max="24" width="8.28515625" style="2" customWidth="1"/>
    <col min="25" max="25" width="6.28515625" style="2" hidden="1" customWidth="1"/>
    <col min="26" max="27" width="6.85546875" style="2" customWidth="1"/>
    <col min="28" max="28" width="9" style="2" customWidth="1"/>
    <col min="29" max="29" width="6.85546875" style="2" hidden="1" customWidth="1"/>
    <col min="30" max="32" width="9.140625" style="2"/>
    <col min="33" max="33" width="7.5703125" style="2" hidden="1" customWidth="1"/>
    <col min="34" max="36" width="9.140625" style="2"/>
    <col min="37" max="37" width="9.140625" style="1" hidden="1" customWidth="1"/>
    <col min="38" max="38" width="9.140625" style="2" customWidth="1"/>
    <col min="39" max="41" width="9.140625" style="2"/>
    <col min="42" max="42" width="29.5703125" style="1" customWidth="1"/>
    <col min="43" max="43" width="6.7109375" style="1" customWidth="1"/>
    <col min="44" max="44" width="15.85546875" style="1" hidden="1" customWidth="1"/>
    <col min="45" max="45" width="15.5703125" style="1" hidden="1" customWidth="1"/>
    <col min="46" max="46" width="20.7109375" style="2" customWidth="1"/>
    <col min="47" max="47" width="18.5703125" style="2" customWidth="1"/>
    <col min="48" max="48" width="7.42578125" style="2" customWidth="1"/>
    <col min="49" max="49" width="10.28515625" style="2" customWidth="1"/>
    <col min="50" max="50" width="10.140625" style="2" customWidth="1"/>
    <col min="51" max="51" width="10.7109375" style="2" customWidth="1"/>
    <col min="52" max="52" width="8.42578125" style="2" customWidth="1"/>
    <col min="53" max="53" width="9.42578125" style="2" customWidth="1"/>
    <col min="54" max="54" width="9.140625" style="2" customWidth="1"/>
    <col min="55" max="55" width="10.5703125" style="1" customWidth="1"/>
    <col min="56" max="56" width="0" style="1" hidden="1" customWidth="1"/>
    <col min="57" max="57" width="21" style="1" customWidth="1"/>
    <col min="58" max="251" width="9.140625" style="1"/>
    <col min="252" max="252" width="5.42578125" style="1" customWidth="1"/>
    <col min="253" max="253" width="5.140625" style="1" customWidth="1"/>
    <col min="254" max="254" width="8.28515625" style="1" customWidth="1"/>
    <col min="255" max="255" width="17.42578125" style="1" customWidth="1"/>
    <col min="256" max="256" width="12.140625" style="1" customWidth="1"/>
    <col min="257" max="259" width="0" style="1" hidden="1" customWidth="1"/>
    <col min="260" max="260" width="11.7109375" style="1" customWidth="1"/>
    <col min="261" max="263" width="0" style="1" hidden="1" customWidth="1"/>
    <col min="264" max="264" width="7.28515625" style="1" customWidth="1"/>
    <col min="265" max="265" width="6.7109375" style="1" customWidth="1"/>
    <col min="266" max="266" width="7.7109375" style="1" customWidth="1"/>
    <col min="267" max="267" width="0" style="1" hidden="1" customWidth="1"/>
    <col min="268" max="268" width="5.42578125" style="1" customWidth="1"/>
    <col min="269" max="272" width="0" style="1" hidden="1" customWidth="1"/>
    <col min="273" max="273" width="6.42578125" style="1" customWidth="1"/>
    <col min="274" max="274" width="6.7109375" style="1" customWidth="1"/>
    <col min="275" max="275" width="8.28515625" style="1" customWidth="1"/>
    <col min="276" max="276" width="0" style="1" hidden="1" customWidth="1"/>
    <col min="277" max="278" width="6.85546875" style="1" customWidth="1"/>
    <col min="279" max="279" width="9" style="1" customWidth="1"/>
    <col min="280" max="280" width="0" style="1" hidden="1" customWidth="1"/>
    <col min="281" max="283" width="9.140625" style="1"/>
    <col min="284" max="284" width="0" style="1" hidden="1" customWidth="1"/>
    <col min="285" max="287" width="9.140625" style="1"/>
    <col min="288" max="288" width="0" style="1" hidden="1" customWidth="1"/>
    <col min="289" max="293" width="9.140625" style="1"/>
    <col min="294" max="294" width="29.5703125" style="1" customWidth="1"/>
    <col min="295" max="295" width="6.7109375" style="1" customWidth="1"/>
    <col min="296" max="296" width="15.85546875" style="1" customWidth="1"/>
    <col min="297" max="297" width="15.5703125" style="1" customWidth="1"/>
    <col min="298" max="298" width="20.7109375" style="1" customWidth="1"/>
    <col min="299" max="299" width="18.5703125" style="1" customWidth="1"/>
    <col min="300" max="300" width="8.5703125" style="1" customWidth="1"/>
    <col min="301" max="301" width="15.28515625" style="1" customWidth="1"/>
    <col min="302" max="302" width="11.42578125" style="1" customWidth="1"/>
    <col min="303" max="303" width="9.42578125" style="1" customWidth="1"/>
    <col min="304" max="304" width="7.42578125" style="1" customWidth="1"/>
    <col min="305" max="305" width="10.28515625" style="1" customWidth="1"/>
    <col min="306" max="306" width="10.140625" style="1" customWidth="1"/>
    <col min="307" max="307" width="10.7109375" style="1" customWidth="1"/>
    <col min="308" max="308" width="8.42578125" style="1" customWidth="1"/>
    <col min="309" max="309" width="9.42578125" style="1" customWidth="1"/>
    <col min="310" max="310" width="9.140625" style="1"/>
    <col min="311" max="311" width="10.5703125" style="1" customWidth="1"/>
    <col min="312" max="312" width="0" style="1" hidden="1" customWidth="1"/>
    <col min="313" max="313" width="21" style="1" customWidth="1"/>
    <col min="314" max="507" width="9.140625" style="1"/>
    <col min="508" max="508" width="5.42578125" style="1" customWidth="1"/>
    <col min="509" max="509" width="5.140625" style="1" customWidth="1"/>
    <col min="510" max="510" width="8.28515625" style="1" customWidth="1"/>
    <col min="511" max="511" width="17.42578125" style="1" customWidth="1"/>
    <col min="512" max="512" width="12.140625" style="1" customWidth="1"/>
    <col min="513" max="515" width="0" style="1" hidden="1" customWidth="1"/>
    <col min="516" max="516" width="11.7109375" style="1" customWidth="1"/>
    <col min="517" max="519" width="0" style="1" hidden="1" customWidth="1"/>
    <col min="520" max="520" width="7.28515625" style="1" customWidth="1"/>
    <col min="521" max="521" width="6.7109375" style="1" customWidth="1"/>
    <col min="522" max="522" width="7.7109375" style="1" customWidth="1"/>
    <col min="523" max="523" width="0" style="1" hidden="1" customWidth="1"/>
    <col min="524" max="524" width="5.42578125" style="1" customWidth="1"/>
    <col min="525" max="528" width="0" style="1" hidden="1" customWidth="1"/>
    <col min="529" max="529" width="6.42578125" style="1" customWidth="1"/>
    <col min="530" max="530" width="6.7109375" style="1" customWidth="1"/>
    <col min="531" max="531" width="8.28515625" style="1" customWidth="1"/>
    <col min="532" max="532" width="0" style="1" hidden="1" customWidth="1"/>
    <col min="533" max="534" width="6.85546875" style="1" customWidth="1"/>
    <col min="535" max="535" width="9" style="1" customWidth="1"/>
    <col min="536" max="536" width="0" style="1" hidden="1" customWidth="1"/>
    <col min="537" max="539" width="9.140625" style="1"/>
    <col min="540" max="540" width="0" style="1" hidden="1" customWidth="1"/>
    <col min="541" max="543" width="9.140625" style="1"/>
    <col min="544" max="544" width="0" style="1" hidden="1" customWidth="1"/>
    <col min="545" max="549" width="9.140625" style="1"/>
    <col min="550" max="550" width="29.5703125" style="1" customWidth="1"/>
    <col min="551" max="551" width="6.7109375" style="1" customWidth="1"/>
    <col min="552" max="552" width="15.85546875" style="1" customWidth="1"/>
    <col min="553" max="553" width="15.5703125" style="1" customWidth="1"/>
    <col min="554" max="554" width="20.7109375" style="1" customWidth="1"/>
    <col min="555" max="555" width="18.5703125" style="1" customWidth="1"/>
    <col min="556" max="556" width="8.5703125" style="1" customWidth="1"/>
    <col min="557" max="557" width="15.28515625" style="1" customWidth="1"/>
    <col min="558" max="558" width="11.42578125" style="1" customWidth="1"/>
    <col min="559" max="559" width="9.42578125" style="1" customWidth="1"/>
    <col min="560" max="560" width="7.42578125" style="1" customWidth="1"/>
    <col min="561" max="561" width="10.28515625" style="1" customWidth="1"/>
    <col min="562" max="562" width="10.140625" style="1" customWidth="1"/>
    <col min="563" max="563" width="10.7109375" style="1" customWidth="1"/>
    <col min="564" max="564" width="8.42578125" style="1" customWidth="1"/>
    <col min="565" max="565" width="9.42578125" style="1" customWidth="1"/>
    <col min="566" max="566" width="9.140625" style="1"/>
    <col min="567" max="567" width="10.5703125" style="1" customWidth="1"/>
    <col min="568" max="568" width="0" style="1" hidden="1" customWidth="1"/>
    <col min="569" max="569" width="21" style="1" customWidth="1"/>
    <col min="570" max="763" width="9.140625" style="1"/>
    <col min="764" max="764" width="5.42578125" style="1" customWidth="1"/>
    <col min="765" max="765" width="5.140625" style="1" customWidth="1"/>
    <col min="766" max="766" width="8.28515625" style="1" customWidth="1"/>
    <col min="767" max="767" width="17.42578125" style="1" customWidth="1"/>
    <col min="768" max="768" width="12.140625" style="1" customWidth="1"/>
    <col min="769" max="771" width="0" style="1" hidden="1" customWidth="1"/>
    <col min="772" max="772" width="11.7109375" style="1" customWidth="1"/>
    <col min="773" max="775" width="0" style="1" hidden="1" customWidth="1"/>
    <col min="776" max="776" width="7.28515625" style="1" customWidth="1"/>
    <col min="777" max="777" width="6.7109375" style="1" customWidth="1"/>
    <col min="778" max="778" width="7.7109375" style="1" customWidth="1"/>
    <col min="779" max="779" width="0" style="1" hidden="1" customWidth="1"/>
    <col min="780" max="780" width="5.42578125" style="1" customWidth="1"/>
    <col min="781" max="784" width="0" style="1" hidden="1" customWidth="1"/>
    <col min="785" max="785" width="6.42578125" style="1" customWidth="1"/>
    <col min="786" max="786" width="6.7109375" style="1" customWidth="1"/>
    <col min="787" max="787" width="8.28515625" style="1" customWidth="1"/>
    <col min="788" max="788" width="0" style="1" hidden="1" customWidth="1"/>
    <col min="789" max="790" width="6.85546875" style="1" customWidth="1"/>
    <col min="791" max="791" width="9" style="1" customWidth="1"/>
    <col min="792" max="792" width="0" style="1" hidden="1" customWidth="1"/>
    <col min="793" max="795" width="9.140625" style="1"/>
    <col min="796" max="796" width="0" style="1" hidden="1" customWidth="1"/>
    <col min="797" max="799" width="9.140625" style="1"/>
    <col min="800" max="800" width="0" style="1" hidden="1" customWidth="1"/>
    <col min="801" max="805" width="9.140625" style="1"/>
    <col min="806" max="806" width="29.5703125" style="1" customWidth="1"/>
    <col min="807" max="807" width="6.7109375" style="1" customWidth="1"/>
    <col min="808" max="808" width="15.85546875" style="1" customWidth="1"/>
    <col min="809" max="809" width="15.5703125" style="1" customWidth="1"/>
    <col min="810" max="810" width="20.7109375" style="1" customWidth="1"/>
    <col min="811" max="811" width="18.5703125" style="1" customWidth="1"/>
    <col min="812" max="812" width="8.5703125" style="1" customWidth="1"/>
    <col min="813" max="813" width="15.28515625" style="1" customWidth="1"/>
    <col min="814" max="814" width="11.42578125" style="1" customWidth="1"/>
    <col min="815" max="815" width="9.42578125" style="1" customWidth="1"/>
    <col min="816" max="816" width="7.42578125" style="1" customWidth="1"/>
    <col min="817" max="817" width="10.28515625" style="1" customWidth="1"/>
    <col min="818" max="818" width="10.140625" style="1" customWidth="1"/>
    <col min="819" max="819" width="10.7109375" style="1" customWidth="1"/>
    <col min="820" max="820" width="8.42578125" style="1" customWidth="1"/>
    <col min="821" max="821" width="9.42578125" style="1" customWidth="1"/>
    <col min="822" max="822" width="9.140625" style="1"/>
    <col min="823" max="823" width="10.5703125" style="1" customWidth="1"/>
    <col min="824" max="824" width="0" style="1" hidden="1" customWidth="1"/>
    <col min="825" max="825" width="21" style="1" customWidth="1"/>
    <col min="826" max="1019" width="9.140625" style="1"/>
    <col min="1020" max="1020" width="5.42578125" style="1" customWidth="1"/>
    <col min="1021" max="1021" width="5.140625" style="1" customWidth="1"/>
    <col min="1022" max="1022" width="8.28515625" style="1" customWidth="1"/>
    <col min="1023" max="1023" width="17.42578125" style="1" customWidth="1"/>
    <col min="1024" max="1024" width="12.140625" style="1" customWidth="1"/>
    <col min="1025" max="1027" width="0" style="1" hidden="1" customWidth="1"/>
    <col min="1028" max="1028" width="11.7109375" style="1" customWidth="1"/>
    <col min="1029" max="1031" width="0" style="1" hidden="1" customWidth="1"/>
    <col min="1032" max="1032" width="7.28515625" style="1" customWidth="1"/>
    <col min="1033" max="1033" width="6.7109375" style="1" customWidth="1"/>
    <col min="1034" max="1034" width="7.7109375" style="1" customWidth="1"/>
    <col min="1035" max="1035" width="0" style="1" hidden="1" customWidth="1"/>
    <col min="1036" max="1036" width="5.42578125" style="1" customWidth="1"/>
    <col min="1037" max="1040" width="0" style="1" hidden="1" customWidth="1"/>
    <col min="1041" max="1041" width="6.42578125" style="1" customWidth="1"/>
    <col min="1042" max="1042" width="6.7109375" style="1" customWidth="1"/>
    <col min="1043" max="1043" width="8.28515625" style="1" customWidth="1"/>
    <col min="1044" max="1044" width="0" style="1" hidden="1" customWidth="1"/>
    <col min="1045" max="1046" width="6.85546875" style="1" customWidth="1"/>
    <col min="1047" max="1047" width="9" style="1" customWidth="1"/>
    <col min="1048" max="1048" width="0" style="1" hidden="1" customWidth="1"/>
    <col min="1049" max="1051" width="9.140625" style="1"/>
    <col min="1052" max="1052" width="0" style="1" hidden="1" customWidth="1"/>
    <col min="1053" max="1055" width="9.140625" style="1"/>
    <col min="1056" max="1056" width="0" style="1" hidden="1" customWidth="1"/>
    <col min="1057" max="1061" width="9.140625" style="1"/>
    <col min="1062" max="1062" width="29.5703125" style="1" customWidth="1"/>
    <col min="1063" max="1063" width="6.7109375" style="1" customWidth="1"/>
    <col min="1064" max="1064" width="15.85546875" style="1" customWidth="1"/>
    <col min="1065" max="1065" width="15.5703125" style="1" customWidth="1"/>
    <col min="1066" max="1066" width="20.7109375" style="1" customWidth="1"/>
    <col min="1067" max="1067" width="18.5703125" style="1" customWidth="1"/>
    <col min="1068" max="1068" width="8.5703125" style="1" customWidth="1"/>
    <col min="1069" max="1069" width="15.28515625" style="1" customWidth="1"/>
    <col min="1070" max="1070" width="11.42578125" style="1" customWidth="1"/>
    <col min="1071" max="1071" width="9.42578125" style="1" customWidth="1"/>
    <col min="1072" max="1072" width="7.42578125" style="1" customWidth="1"/>
    <col min="1073" max="1073" width="10.28515625" style="1" customWidth="1"/>
    <col min="1074" max="1074" width="10.140625" style="1" customWidth="1"/>
    <col min="1075" max="1075" width="10.7109375" style="1" customWidth="1"/>
    <col min="1076" max="1076" width="8.42578125" style="1" customWidth="1"/>
    <col min="1077" max="1077" width="9.42578125" style="1" customWidth="1"/>
    <col min="1078" max="1078" width="9.140625" style="1"/>
    <col min="1079" max="1079" width="10.5703125" style="1" customWidth="1"/>
    <col min="1080" max="1080" width="0" style="1" hidden="1" customWidth="1"/>
    <col min="1081" max="1081" width="21" style="1" customWidth="1"/>
    <col min="1082" max="1275" width="9.140625" style="1"/>
    <col min="1276" max="1276" width="5.42578125" style="1" customWidth="1"/>
    <col min="1277" max="1277" width="5.140625" style="1" customWidth="1"/>
    <col min="1278" max="1278" width="8.28515625" style="1" customWidth="1"/>
    <col min="1279" max="1279" width="17.42578125" style="1" customWidth="1"/>
    <col min="1280" max="1280" width="12.140625" style="1" customWidth="1"/>
    <col min="1281" max="1283" width="0" style="1" hidden="1" customWidth="1"/>
    <col min="1284" max="1284" width="11.7109375" style="1" customWidth="1"/>
    <col min="1285" max="1287" width="0" style="1" hidden="1" customWidth="1"/>
    <col min="1288" max="1288" width="7.28515625" style="1" customWidth="1"/>
    <col min="1289" max="1289" width="6.7109375" style="1" customWidth="1"/>
    <col min="1290" max="1290" width="7.7109375" style="1" customWidth="1"/>
    <col min="1291" max="1291" width="0" style="1" hidden="1" customWidth="1"/>
    <col min="1292" max="1292" width="5.42578125" style="1" customWidth="1"/>
    <col min="1293" max="1296" width="0" style="1" hidden="1" customWidth="1"/>
    <col min="1297" max="1297" width="6.42578125" style="1" customWidth="1"/>
    <col min="1298" max="1298" width="6.7109375" style="1" customWidth="1"/>
    <col min="1299" max="1299" width="8.28515625" style="1" customWidth="1"/>
    <col min="1300" max="1300" width="0" style="1" hidden="1" customWidth="1"/>
    <col min="1301" max="1302" width="6.85546875" style="1" customWidth="1"/>
    <col min="1303" max="1303" width="9" style="1" customWidth="1"/>
    <col min="1304" max="1304" width="0" style="1" hidden="1" customWidth="1"/>
    <col min="1305" max="1307" width="9.140625" style="1"/>
    <col min="1308" max="1308" width="0" style="1" hidden="1" customWidth="1"/>
    <col min="1309" max="1311" width="9.140625" style="1"/>
    <col min="1312" max="1312" width="0" style="1" hidden="1" customWidth="1"/>
    <col min="1313" max="1317" width="9.140625" style="1"/>
    <col min="1318" max="1318" width="29.5703125" style="1" customWidth="1"/>
    <col min="1319" max="1319" width="6.7109375" style="1" customWidth="1"/>
    <col min="1320" max="1320" width="15.85546875" style="1" customWidth="1"/>
    <col min="1321" max="1321" width="15.5703125" style="1" customWidth="1"/>
    <col min="1322" max="1322" width="20.7109375" style="1" customWidth="1"/>
    <col min="1323" max="1323" width="18.5703125" style="1" customWidth="1"/>
    <col min="1324" max="1324" width="8.5703125" style="1" customWidth="1"/>
    <col min="1325" max="1325" width="15.28515625" style="1" customWidth="1"/>
    <col min="1326" max="1326" width="11.42578125" style="1" customWidth="1"/>
    <col min="1327" max="1327" width="9.42578125" style="1" customWidth="1"/>
    <col min="1328" max="1328" width="7.42578125" style="1" customWidth="1"/>
    <col min="1329" max="1329" width="10.28515625" style="1" customWidth="1"/>
    <col min="1330" max="1330" width="10.140625" style="1" customWidth="1"/>
    <col min="1331" max="1331" width="10.7109375" style="1" customWidth="1"/>
    <col min="1332" max="1332" width="8.42578125" style="1" customWidth="1"/>
    <col min="1333" max="1333" width="9.42578125" style="1" customWidth="1"/>
    <col min="1334" max="1334" width="9.140625" style="1"/>
    <col min="1335" max="1335" width="10.5703125" style="1" customWidth="1"/>
    <col min="1336" max="1336" width="0" style="1" hidden="1" customWidth="1"/>
    <col min="1337" max="1337" width="21" style="1" customWidth="1"/>
    <col min="1338" max="1531" width="9.140625" style="1"/>
    <col min="1532" max="1532" width="5.42578125" style="1" customWidth="1"/>
    <col min="1533" max="1533" width="5.140625" style="1" customWidth="1"/>
    <col min="1534" max="1534" width="8.28515625" style="1" customWidth="1"/>
    <col min="1535" max="1535" width="17.42578125" style="1" customWidth="1"/>
    <col min="1536" max="1536" width="12.140625" style="1" customWidth="1"/>
    <col min="1537" max="1539" width="0" style="1" hidden="1" customWidth="1"/>
    <col min="1540" max="1540" width="11.7109375" style="1" customWidth="1"/>
    <col min="1541" max="1543" width="0" style="1" hidden="1" customWidth="1"/>
    <col min="1544" max="1544" width="7.28515625" style="1" customWidth="1"/>
    <col min="1545" max="1545" width="6.7109375" style="1" customWidth="1"/>
    <col min="1546" max="1546" width="7.7109375" style="1" customWidth="1"/>
    <col min="1547" max="1547" width="0" style="1" hidden="1" customWidth="1"/>
    <col min="1548" max="1548" width="5.42578125" style="1" customWidth="1"/>
    <col min="1549" max="1552" width="0" style="1" hidden="1" customWidth="1"/>
    <col min="1553" max="1553" width="6.42578125" style="1" customWidth="1"/>
    <col min="1554" max="1554" width="6.7109375" style="1" customWidth="1"/>
    <col min="1555" max="1555" width="8.28515625" style="1" customWidth="1"/>
    <col min="1556" max="1556" width="0" style="1" hidden="1" customWidth="1"/>
    <col min="1557" max="1558" width="6.85546875" style="1" customWidth="1"/>
    <col min="1559" max="1559" width="9" style="1" customWidth="1"/>
    <col min="1560" max="1560" width="0" style="1" hidden="1" customWidth="1"/>
    <col min="1561" max="1563" width="9.140625" style="1"/>
    <col min="1564" max="1564" width="0" style="1" hidden="1" customWidth="1"/>
    <col min="1565" max="1567" width="9.140625" style="1"/>
    <col min="1568" max="1568" width="0" style="1" hidden="1" customWidth="1"/>
    <col min="1569" max="1573" width="9.140625" style="1"/>
    <col min="1574" max="1574" width="29.5703125" style="1" customWidth="1"/>
    <col min="1575" max="1575" width="6.7109375" style="1" customWidth="1"/>
    <col min="1576" max="1576" width="15.85546875" style="1" customWidth="1"/>
    <col min="1577" max="1577" width="15.5703125" style="1" customWidth="1"/>
    <col min="1578" max="1578" width="20.7109375" style="1" customWidth="1"/>
    <col min="1579" max="1579" width="18.5703125" style="1" customWidth="1"/>
    <col min="1580" max="1580" width="8.5703125" style="1" customWidth="1"/>
    <col min="1581" max="1581" width="15.28515625" style="1" customWidth="1"/>
    <col min="1582" max="1582" width="11.42578125" style="1" customWidth="1"/>
    <col min="1583" max="1583" width="9.42578125" style="1" customWidth="1"/>
    <col min="1584" max="1584" width="7.42578125" style="1" customWidth="1"/>
    <col min="1585" max="1585" width="10.28515625" style="1" customWidth="1"/>
    <col min="1586" max="1586" width="10.140625" style="1" customWidth="1"/>
    <col min="1587" max="1587" width="10.7109375" style="1" customWidth="1"/>
    <col min="1588" max="1588" width="8.42578125" style="1" customWidth="1"/>
    <col min="1589" max="1589" width="9.42578125" style="1" customWidth="1"/>
    <col min="1590" max="1590" width="9.140625" style="1"/>
    <col min="1591" max="1591" width="10.5703125" style="1" customWidth="1"/>
    <col min="1592" max="1592" width="0" style="1" hidden="1" customWidth="1"/>
    <col min="1593" max="1593" width="21" style="1" customWidth="1"/>
    <col min="1594" max="1787" width="9.140625" style="1"/>
    <col min="1788" max="1788" width="5.42578125" style="1" customWidth="1"/>
    <col min="1789" max="1789" width="5.140625" style="1" customWidth="1"/>
    <col min="1790" max="1790" width="8.28515625" style="1" customWidth="1"/>
    <col min="1791" max="1791" width="17.42578125" style="1" customWidth="1"/>
    <col min="1792" max="1792" width="12.140625" style="1" customWidth="1"/>
    <col min="1793" max="1795" width="0" style="1" hidden="1" customWidth="1"/>
    <col min="1796" max="1796" width="11.7109375" style="1" customWidth="1"/>
    <col min="1797" max="1799" width="0" style="1" hidden="1" customWidth="1"/>
    <col min="1800" max="1800" width="7.28515625" style="1" customWidth="1"/>
    <col min="1801" max="1801" width="6.7109375" style="1" customWidth="1"/>
    <col min="1802" max="1802" width="7.7109375" style="1" customWidth="1"/>
    <col min="1803" max="1803" width="0" style="1" hidden="1" customWidth="1"/>
    <col min="1804" max="1804" width="5.42578125" style="1" customWidth="1"/>
    <col min="1805" max="1808" width="0" style="1" hidden="1" customWidth="1"/>
    <col min="1809" max="1809" width="6.42578125" style="1" customWidth="1"/>
    <col min="1810" max="1810" width="6.7109375" style="1" customWidth="1"/>
    <col min="1811" max="1811" width="8.28515625" style="1" customWidth="1"/>
    <col min="1812" max="1812" width="0" style="1" hidden="1" customWidth="1"/>
    <col min="1813" max="1814" width="6.85546875" style="1" customWidth="1"/>
    <col min="1815" max="1815" width="9" style="1" customWidth="1"/>
    <col min="1816" max="1816" width="0" style="1" hidden="1" customWidth="1"/>
    <col min="1817" max="1819" width="9.140625" style="1"/>
    <col min="1820" max="1820" width="0" style="1" hidden="1" customWidth="1"/>
    <col min="1821" max="1823" width="9.140625" style="1"/>
    <col min="1824" max="1824" width="0" style="1" hidden="1" customWidth="1"/>
    <col min="1825" max="1829" width="9.140625" style="1"/>
    <col min="1830" max="1830" width="29.5703125" style="1" customWidth="1"/>
    <col min="1831" max="1831" width="6.7109375" style="1" customWidth="1"/>
    <col min="1832" max="1832" width="15.85546875" style="1" customWidth="1"/>
    <col min="1833" max="1833" width="15.5703125" style="1" customWidth="1"/>
    <col min="1834" max="1834" width="20.7109375" style="1" customWidth="1"/>
    <col min="1835" max="1835" width="18.5703125" style="1" customWidth="1"/>
    <col min="1836" max="1836" width="8.5703125" style="1" customWidth="1"/>
    <col min="1837" max="1837" width="15.28515625" style="1" customWidth="1"/>
    <col min="1838" max="1838" width="11.42578125" style="1" customWidth="1"/>
    <col min="1839" max="1839" width="9.42578125" style="1" customWidth="1"/>
    <col min="1840" max="1840" width="7.42578125" style="1" customWidth="1"/>
    <col min="1841" max="1841" width="10.28515625" style="1" customWidth="1"/>
    <col min="1842" max="1842" width="10.140625" style="1" customWidth="1"/>
    <col min="1843" max="1843" width="10.7109375" style="1" customWidth="1"/>
    <col min="1844" max="1844" width="8.42578125" style="1" customWidth="1"/>
    <col min="1845" max="1845" width="9.42578125" style="1" customWidth="1"/>
    <col min="1846" max="1846" width="9.140625" style="1"/>
    <col min="1847" max="1847" width="10.5703125" style="1" customWidth="1"/>
    <col min="1848" max="1848" width="0" style="1" hidden="1" customWidth="1"/>
    <col min="1849" max="1849" width="21" style="1" customWidth="1"/>
    <col min="1850" max="2043" width="9.140625" style="1"/>
    <col min="2044" max="2044" width="5.42578125" style="1" customWidth="1"/>
    <col min="2045" max="2045" width="5.140625" style="1" customWidth="1"/>
    <col min="2046" max="2046" width="8.28515625" style="1" customWidth="1"/>
    <col min="2047" max="2047" width="17.42578125" style="1" customWidth="1"/>
    <col min="2048" max="2048" width="12.140625" style="1" customWidth="1"/>
    <col min="2049" max="2051" width="0" style="1" hidden="1" customWidth="1"/>
    <col min="2052" max="2052" width="11.7109375" style="1" customWidth="1"/>
    <col min="2053" max="2055" width="0" style="1" hidden="1" customWidth="1"/>
    <col min="2056" max="2056" width="7.28515625" style="1" customWidth="1"/>
    <col min="2057" max="2057" width="6.7109375" style="1" customWidth="1"/>
    <col min="2058" max="2058" width="7.7109375" style="1" customWidth="1"/>
    <col min="2059" max="2059" width="0" style="1" hidden="1" customWidth="1"/>
    <col min="2060" max="2060" width="5.42578125" style="1" customWidth="1"/>
    <col min="2061" max="2064" width="0" style="1" hidden="1" customWidth="1"/>
    <col min="2065" max="2065" width="6.42578125" style="1" customWidth="1"/>
    <col min="2066" max="2066" width="6.7109375" style="1" customWidth="1"/>
    <col min="2067" max="2067" width="8.28515625" style="1" customWidth="1"/>
    <col min="2068" max="2068" width="0" style="1" hidden="1" customWidth="1"/>
    <col min="2069" max="2070" width="6.85546875" style="1" customWidth="1"/>
    <col min="2071" max="2071" width="9" style="1" customWidth="1"/>
    <col min="2072" max="2072" width="0" style="1" hidden="1" customWidth="1"/>
    <col min="2073" max="2075" width="9.140625" style="1"/>
    <col min="2076" max="2076" width="0" style="1" hidden="1" customWidth="1"/>
    <col min="2077" max="2079" width="9.140625" style="1"/>
    <col min="2080" max="2080" width="0" style="1" hidden="1" customWidth="1"/>
    <col min="2081" max="2085" width="9.140625" style="1"/>
    <col min="2086" max="2086" width="29.5703125" style="1" customWidth="1"/>
    <col min="2087" max="2087" width="6.7109375" style="1" customWidth="1"/>
    <col min="2088" max="2088" width="15.85546875" style="1" customWidth="1"/>
    <col min="2089" max="2089" width="15.5703125" style="1" customWidth="1"/>
    <col min="2090" max="2090" width="20.7109375" style="1" customWidth="1"/>
    <col min="2091" max="2091" width="18.5703125" style="1" customWidth="1"/>
    <col min="2092" max="2092" width="8.5703125" style="1" customWidth="1"/>
    <col min="2093" max="2093" width="15.28515625" style="1" customWidth="1"/>
    <col min="2094" max="2094" width="11.42578125" style="1" customWidth="1"/>
    <col min="2095" max="2095" width="9.42578125" style="1" customWidth="1"/>
    <col min="2096" max="2096" width="7.42578125" style="1" customWidth="1"/>
    <col min="2097" max="2097" width="10.28515625" style="1" customWidth="1"/>
    <col min="2098" max="2098" width="10.140625" style="1" customWidth="1"/>
    <col min="2099" max="2099" width="10.7109375" style="1" customWidth="1"/>
    <col min="2100" max="2100" width="8.42578125" style="1" customWidth="1"/>
    <col min="2101" max="2101" width="9.42578125" style="1" customWidth="1"/>
    <col min="2102" max="2102" width="9.140625" style="1"/>
    <col min="2103" max="2103" width="10.5703125" style="1" customWidth="1"/>
    <col min="2104" max="2104" width="0" style="1" hidden="1" customWidth="1"/>
    <col min="2105" max="2105" width="21" style="1" customWidth="1"/>
    <col min="2106" max="2299" width="9.140625" style="1"/>
    <col min="2300" max="2300" width="5.42578125" style="1" customWidth="1"/>
    <col min="2301" max="2301" width="5.140625" style="1" customWidth="1"/>
    <col min="2302" max="2302" width="8.28515625" style="1" customWidth="1"/>
    <col min="2303" max="2303" width="17.42578125" style="1" customWidth="1"/>
    <col min="2304" max="2304" width="12.140625" style="1" customWidth="1"/>
    <col min="2305" max="2307" width="0" style="1" hidden="1" customWidth="1"/>
    <col min="2308" max="2308" width="11.7109375" style="1" customWidth="1"/>
    <col min="2309" max="2311" width="0" style="1" hidden="1" customWidth="1"/>
    <col min="2312" max="2312" width="7.28515625" style="1" customWidth="1"/>
    <col min="2313" max="2313" width="6.7109375" style="1" customWidth="1"/>
    <col min="2314" max="2314" width="7.7109375" style="1" customWidth="1"/>
    <col min="2315" max="2315" width="0" style="1" hidden="1" customWidth="1"/>
    <col min="2316" max="2316" width="5.42578125" style="1" customWidth="1"/>
    <col min="2317" max="2320" width="0" style="1" hidden="1" customWidth="1"/>
    <col min="2321" max="2321" width="6.42578125" style="1" customWidth="1"/>
    <col min="2322" max="2322" width="6.7109375" style="1" customWidth="1"/>
    <col min="2323" max="2323" width="8.28515625" style="1" customWidth="1"/>
    <col min="2324" max="2324" width="0" style="1" hidden="1" customWidth="1"/>
    <col min="2325" max="2326" width="6.85546875" style="1" customWidth="1"/>
    <col min="2327" max="2327" width="9" style="1" customWidth="1"/>
    <col min="2328" max="2328" width="0" style="1" hidden="1" customWidth="1"/>
    <col min="2329" max="2331" width="9.140625" style="1"/>
    <col min="2332" max="2332" width="0" style="1" hidden="1" customWidth="1"/>
    <col min="2333" max="2335" width="9.140625" style="1"/>
    <col min="2336" max="2336" width="0" style="1" hidden="1" customWidth="1"/>
    <col min="2337" max="2341" width="9.140625" style="1"/>
    <col min="2342" max="2342" width="29.5703125" style="1" customWidth="1"/>
    <col min="2343" max="2343" width="6.7109375" style="1" customWidth="1"/>
    <col min="2344" max="2344" width="15.85546875" style="1" customWidth="1"/>
    <col min="2345" max="2345" width="15.5703125" style="1" customWidth="1"/>
    <col min="2346" max="2346" width="20.7109375" style="1" customWidth="1"/>
    <col min="2347" max="2347" width="18.5703125" style="1" customWidth="1"/>
    <col min="2348" max="2348" width="8.5703125" style="1" customWidth="1"/>
    <col min="2349" max="2349" width="15.28515625" style="1" customWidth="1"/>
    <col min="2350" max="2350" width="11.42578125" style="1" customWidth="1"/>
    <col min="2351" max="2351" width="9.42578125" style="1" customWidth="1"/>
    <col min="2352" max="2352" width="7.42578125" style="1" customWidth="1"/>
    <col min="2353" max="2353" width="10.28515625" style="1" customWidth="1"/>
    <col min="2354" max="2354" width="10.140625" style="1" customWidth="1"/>
    <col min="2355" max="2355" width="10.7109375" style="1" customWidth="1"/>
    <col min="2356" max="2356" width="8.42578125" style="1" customWidth="1"/>
    <col min="2357" max="2357" width="9.42578125" style="1" customWidth="1"/>
    <col min="2358" max="2358" width="9.140625" style="1"/>
    <col min="2359" max="2359" width="10.5703125" style="1" customWidth="1"/>
    <col min="2360" max="2360" width="0" style="1" hidden="1" customWidth="1"/>
    <col min="2361" max="2361" width="21" style="1" customWidth="1"/>
    <col min="2362" max="2555" width="9.140625" style="1"/>
    <col min="2556" max="2556" width="5.42578125" style="1" customWidth="1"/>
    <col min="2557" max="2557" width="5.140625" style="1" customWidth="1"/>
    <col min="2558" max="2558" width="8.28515625" style="1" customWidth="1"/>
    <col min="2559" max="2559" width="17.42578125" style="1" customWidth="1"/>
    <col min="2560" max="2560" width="12.140625" style="1" customWidth="1"/>
    <col min="2561" max="2563" width="0" style="1" hidden="1" customWidth="1"/>
    <col min="2564" max="2564" width="11.7109375" style="1" customWidth="1"/>
    <col min="2565" max="2567" width="0" style="1" hidden="1" customWidth="1"/>
    <col min="2568" max="2568" width="7.28515625" style="1" customWidth="1"/>
    <col min="2569" max="2569" width="6.7109375" style="1" customWidth="1"/>
    <col min="2570" max="2570" width="7.7109375" style="1" customWidth="1"/>
    <col min="2571" max="2571" width="0" style="1" hidden="1" customWidth="1"/>
    <col min="2572" max="2572" width="5.42578125" style="1" customWidth="1"/>
    <col min="2573" max="2576" width="0" style="1" hidden="1" customWidth="1"/>
    <col min="2577" max="2577" width="6.42578125" style="1" customWidth="1"/>
    <col min="2578" max="2578" width="6.7109375" style="1" customWidth="1"/>
    <col min="2579" max="2579" width="8.28515625" style="1" customWidth="1"/>
    <col min="2580" max="2580" width="0" style="1" hidden="1" customWidth="1"/>
    <col min="2581" max="2582" width="6.85546875" style="1" customWidth="1"/>
    <col min="2583" max="2583" width="9" style="1" customWidth="1"/>
    <col min="2584" max="2584" width="0" style="1" hidden="1" customWidth="1"/>
    <col min="2585" max="2587" width="9.140625" style="1"/>
    <col min="2588" max="2588" width="0" style="1" hidden="1" customWidth="1"/>
    <col min="2589" max="2591" width="9.140625" style="1"/>
    <col min="2592" max="2592" width="0" style="1" hidden="1" customWidth="1"/>
    <col min="2593" max="2597" width="9.140625" style="1"/>
    <col min="2598" max="2598" width="29.5703125" style="1" customWidth="1"/>
    <col min="2599" max="2599" width="6.7109375" style="1" customWidth="1"/>
    <col min="2600" max="2600" width="15.85546875" style="1" customWidth="1"/>
    <col min="2601" max="2601" width="15.5703125" style="1" customWidth="1"/>
    <col min="2602" max="2602" width="20.7109375" style="1" customWidth="1"/>
    <col min="2603" max="2603" width="18.5703125" style="1" customWidth="1"/>
    <col min="2604" max="2604" width="8.5703125" style="1" customWidth="1"/>
    <col min="2605" max="2605" width="15.28515625" style="1" customWidth="1"/>
    <col min="2606" max="2606" width="11.42578125" style="1" customWidth="1"/>
    <col min="2607" max="2607" width="9.42578125" style="1" customWidth="1"/>
    <col min="2608" max="2608" width="7.42578125" style="1" customWidth="1"/>
    <col min="2609" max="2609" width="10.28515625" style="1" customWidth="1"/>
    <col min="2610" max="2610" width="10.140625" style="1" customWidth="1"/>
    <col min="2611" max="2611" width="10.7109375" style="1" customWidth="1"/>
    <col min="2612" max="2612" width="8.42578125" style="1" customWidth="1"/>
    <col min="2613" max="2613" width="9.42578125" style="1" customWidth="1"/>
    <col min="2614" max="2614" width="9.140625" style="1"/>
    <col min="2615" max="2615" width="10.5703125" style="1" customWidth="1"/>
    <col min="2616" max="2616" width="0" style="1" hidden="1" customWidth="1"/>
    <col min="2617" max="2617" width="21" style="1" customWidth="1"/>
    <col min="2618" max="2811" width="9.140625" style="1"/>
    <col min="2812" max="2812" width="5.42578125" style="1" customWidth="1"/>
    <col min="2813" max="2813" width="5.140625" style="1" customWidth="1"/>
    <col min="2814" max="2814" width="8.28515625" style="1" customWidth="1"/>
    <col min="2815" max="2815" width="17.42578125" style="1" customWidth="1"/>
    <col min="2816" max="2816" width="12.140625" style="1" customWidth="1"/>
    <col min="2817" max="2819" width="0" style="1" hidden="1" customWidth="1"/>
    <col min="2820" max="2820" width="11.7109375" style="1" customWidth="1"/>
    <col min="2821" max="2823" width="0" style="1" hidden="1" customWidth="1"/>
    <col min="2824" max="2824" width="7.28515625" style="1" customWidth="1"/>
    <col min="2825" max="2825" width="6.7109375" style="1" customWidth="1"/>
    <col min="2826" max="2826" width="7.7109375" style="1" customWidth="1"/>
    <col min="2827" max="2827" width="0" style="1" hidden="1" customWidth="1"/>
    <col min="2828" max="2828" width="5.42578125" style="1" customWidth="1"/>
    <col min="2829" max="2832" width="0" style="1" hidden="1" customWidth="1"/>
    <col min="2833" max="2833" width="6.42578125" style="1" customWidth="1"/>
    <col min="2834" max="2834" width="6.7109375" style="1" customWidth="1"/>
    <col min="2835" max="2835" width="8.28515625" style="1" customWidth="1"/>
    <col min="2836" max="2836" width="0" style="1" hidden="1" customWidth="1"/>
    <col min="2837" max="2838" width="6.85546875" style="1" customWidth="1"/>
    <col min="2839" max="2839" width="9" style="1" customWidth="1"/>
    <col min="2840" max="2840" width="0" style="1" hidden="1" customWidth="1"/>
    <col min="2841" max="2843" width="9.140625" style="1"/>
    <col min="2844" max="2844" width="0" style="1" hidden="1" customWidth="1"/>
    <col min="2845" max="2847" width="9.140625" style="1"/>
    <col min="2848" max="2848" width="0" style="1" hidden="1" customWidth="1"/>
    <col min="2849" max="2853" width="9.140625" style="1"/>
    <col min="2854" max="2854" width="29.5703125" style="1" customWidth="1"/>
    <col min="2855" max="2855" width="6.7109375" style="1" customWidth="1"/>
    <col min="2856" max="2856" width="15.85546875" style="1" customWidth="1"/>
    <col min="2857" max="2857" width="15.5703125" style="1" customWidth="1"/>
    <col min="2858" max="2858" width="20.7109375" style="1" customWidth="1"/>
    <col min="2859" max="2859" width="18.5703125" style="1" customWidth="1"/>
    <col min="2860" max="2860" width="8.5703125" style="1" customWidth="1"/>
    <col min="2861" max="2861" width="15.28515625" style="1" customWidth="1"/>
    <col min="2862" max="2862" width="11.42578125" style="1" customWidth="1"/>
    <col min="2863" max="2863" width="9.42578125" style="1" customWidth="1"/>
    <col min="2864" max="2864" width="7.42578125" style="1" customWidth="1"/>
    <col min="2865" max="2865" width="10.28515625" style="1" customWidth="1"/>
    <col min="2866" max="2866" width="10.140625" style="1" customWidth="1"/>
    <col min="2867" max="2867" width="10.7109375" style="1" customWidth="1"/>
    <col min="2868" max="2868" width="8.42578125" style="1" customWidth="1"/>
    <col min="2869" max="2869" width="9.42578125" style="1" customWidth="1"/>
    <col min="2870" max="2870" width="9.140625" style="1"/>
    <col min="2871" max="2871" width="10.5703125" style="1" customWidth="1"/>
    <col min="2872" max="2872" width="0" style="1" hidden="1" customWidth="1"/>
    <col min="2873" max="2873" width="21" style="1" customWidth="1"/>
    <col min="2874" max="3067" width="9.140625" style="1"/>
    <col min="3068" max="3068" width="5.42578125" style="1" customWidth="1"/>
    <col min="3069" max="3069" width="5.140625" style="1" customWidth="1"/>
    <col min="3070" max="3070" width="8.28515625" style="1" customWidth="1"/>
    <col min="3071" max="3071" width="17.42578125" style="1" customWidth="1"/>
    <col min="3072" max="3072" width="12.140625" style="1" customWidth="1"/>
    <col min="3073" max="3075" width="0" style="1" hidden="1" customWidth="1"/>
    <col min="3076" max="3076" width="11.7109375" style="1" customWidth="1"/>
    <col min="3077" max="3079" width="0" style="1" hidden="1" customWidth="1"/>
    <col min="3080" max="3080" width="7.28515625" style="1" customWidth="1"/>
    <col min="3081" max="3081" width="6.7109375" style="1" customWidth="1"/>
    <col min="3082" max="3082" width="7.7109375" style="1" customWidth="1"/>
    <col min="3083" max="3083" width="0" style="1" hidden="1" customWidth="1"/>
    <col min="3084" max="3084" width="5.42578125" style="1" customWidth="1"/>
    <col min="3085" max="3088" width="0" style="1" hidden="1" customWidth="1"/>
    <col min="3089" max="3089" width="6.42578125" style="1" customWidth="1"/>
    <col min="3090" max="3090" width="6.7109375" style="1" customWidth="1"/>
    <col min="3091" max="3091" width="8.28515625" style="1" customWidth="1"/>
    <col min="3092" max="3092" width="0" style="1" hidden="1" customWidth="1"/>
    <col min="3093" max="3094" width="6.85546875" style="1" customWidth="1"/>
    <col min="3095" max="3095" width="9" style="1" customWidth="1"/>
    <col min="3096" max="3096" width="0" style="1" hidden="1" customWidth="1"/>
    <col min="3097" max="3099" width="9.140625" style="1"/>
    <col min="3100" max="3100" width="0" style="1" hidden="1" customWidth="1"/>
    <col min="3101" max="3103" width="9.140625" style="1"/>
    <col min="3104" max="3104" width="0" style="1" hidden="1" customWidth="1"/>
    <col min="3105" max="3109" width="9.140625" style="1"/>
    <col min="3110" max="3110" width="29.5703125" style="1" customWidth="1"/>
    <col min="3111" max="3111" width="6.7109375" style="1" customWidth="1"/>
    <col min="3112" max="3112" width="15.85546875" style="1" customWidth="1"/>
    <col min="3113" max="3113" width="15.5703125" style="1" customWidth="1"/>
    <col min="3114" max="3114" width="20.7109375" style="1" customWidth="1"/>
    <col min="3115" max="3115" width="18.5703125" style="1" customWidth="1"/>
    <col min="3116" max="3116" width="8.5703125" style="1" customWidth="1"/>
    <col min="3117" max="3117" width="15.28515625" style="1" customWidth="1"/>
    <col min="3118" max="3118" width="11.42578125" style="1" customWidth="1"/>
    <col min="3119" max="3119" width="9.42578125" style="1" customWidth="1"/>
    <col min="3120" max="3120" width="7.42578125" style="1" customWidth="1"/>
    <col min="3121" max="3121" width="10.28515625" style="1" customWidth="1"/>
    <col min="3122" max="3122" width="10.140625" style="1" customWidth="1"/>
    <col min="3123" max="3123" width="10.7109375" style="1" customWidth="1"/>
    <col min="3124" max="3124" width="8.42578125" style="1" customWidth="1"/>
    <col min="3125" max="3125" width="9.42578125" style="1" customWidth="1"/>
    <col min="3126" max="3126" width="9.140625" style="1"/>
    <col min="3127" max="3127" width="10.5703125" style="1" customWidth="1"/>
    <col min="3128" max="3128" width="0" style="1" hidden="1" customWidth="1"/>
    <col min="3129" max="3129" width="21" style="1" customWidth="1"/>
    <col min="3130" max="3323" width="9.140625" style="1"/>
    <col min="3324" max="3324" width="5.42578125" style="1" customWidth="1"/>
    <col min="3325" max="3325" width="5.140625" style="1" customWidth="1"/>
    <col min="3326" max="3326" width="8.28515625" style="1" customWidth="1"/>
    <col min="3327" max="3327" width="17.42578125" style="1" customWidth="1"/>
    <col min="3328" max="3328" width="12.140625" style="1" customWidth="1"/>
    <col min="3329" max="3331" width="0" style="1" hidden="1" customWidth="1"/>
    <col min="3332" max="3332" width="11.7109375" style="1" customWidth="1"/>
    <col min="3333" max="3335" width="0" style="1" hidden="1" customWidth="1"/>
    <col min="3336" max="3336" width="7.28515625" style="1" customWidth="1"/>
    <col min="3337" max="3337" width="6.7109375" style="1" customWidth="1"/>
    <col min="3338" max="3338" width="7.7109375" style="1" customWidth="1"/>
    <col min="3339" max="3339" width="0" style="1" hidden="1" customWidth="1"/>
    <col min="3340" max="3340" width="5.42578125" style="1" customWidth="1"/>
    <col min="3341" max="3344" width="0" style="1" hidden="1" customWidth="1"/>
    <col min="3345" max="3345" width="6.42578125" style="1" customWidth="1"/>
    <col min="3346" max="3346" width="6.7109375" style="1" customWidth="1"/>
    <col min="3347" max="3347" width="8.28515625" style="1" customWidth="1"/>
    <col min="3348" max="3348" width="0" style="1" hidden="1" customWidth="1"/>
    <col min="3349" max="3350" width="6.85546875" style="1" customWidth="1"/>
    <col min="3351" max="3351" width="9" style="1" customWidth="1"/>
    <col min="3352" max="3352" width="0" style="1" hidden="1" customWidth="1"/>
    <col min="3353" max="3355" width="9.140625" style="1"/>
    <col min="3356" max="3356" width="0" style="1" hidden="1" customWidth="1"/>
    <col min="3357" max="3359" width="9.140625" style="1"/>
    <col min="3360" max="3360" width="0" style="1" hidden="1" customWidth="1"/>
    <col min="3361" max="3365" width="9.140625" style="1"/>
    <col min="3366" max="3366" width="29.5703125" style="1" customWidth="1"/>
    <col min="3367" max="3367" width="6.7109375" style="1" customWidth="1"/>
    <col min="3368" max="3368" width="15.85546875" style="1" customWidth="1"/>
    <col min="3369" max="3369" width="15.5703125" style="1" customWidth="1"/>
    <col min="3370" max="3370" width="20.7109375" style="1" customWidth="1"/>
    <col min="3371" max="3371" width="18.5703125" style="1" customWidth="1"/>
    <col min="3372" max="3372" width="8.5703125" style="1" customWidth="1"/>
    <col min="3373" max="3373" width="15.28515625" style="1" customWidth="1"/>
    <col min="3374" max="3374" width="11.42578125" style="1" customWidth="1"/>
    <col min="3375" max="3375" width="9.42578125" style="1" customWidth="1"/>
    <col min="3376" max="3376" width="7.42578125" style="1" customWidth="1"/>
    <col min="3377" max="3377" width="10.28515625" style="1" customWidth="1"/>
    <col min="3378" max="3378" width="10.140625" style="1" customWidth="1"/>
    <col min="3379" max="3379" width="10.7109375" style="1" customWidth="1"/>
    <col min="3380" max="3380" width="8.42578125" style="1" customWidth="1"/>
    <col min="3381" max="3381" width="9.42578125" style="1" customWidth="1"/>
    <col min="3382" max="3382" width="9.140625" style="1"/>
    <col min="3383" max="3383" width="10.5703125" style="1" customWidth="1"/>
    <col min="3384" max="3384" width="0" style="1" hidden="1" customWidth="1"/>
    <col min="3385" max="3385" width="21" style="1" customWidth="1"/>
    <col min="3386" max="3579" width="9.140625" style="1"/>
    <col min="3580" max="3580" width="5.42578125" style="1" customWidth="1"/>
    <col min="3581" max="3581" width="5.140625" style="1" customWidth="1"/>
    <col min="3582" max="3582" width="8.28515625" style="1" customWidth="1"/>
    <col min="3583" max="3583" width="17.42578125" style="1" customWidth="1"/>
    <col min="3584" max="3584" width="12.140625" style="1" customWidth="1"/>
    <col min="3585" max="3587" width="0" style="1" hidden="1" customWidth="1"/>
    <col min="3588" max="3588" width="11.7109375" style="1" customWidth="1"/>
    <col min="3589" max="3591" width="0" style="1" hidden="1" customWidth="1"/>
    <col min="3592" max="3592" width="7.28515625" style="1" customWidth="1"/>
    <col min="3593" max="3593" width="6.7109375" style="1" customWidth="1"/>
    <col min="3594" max="3594" width="7.7109375" style="1" customWidth="1"/>
    <col min="3595" max="3595" width="0" style="1" hidden="1" customWidth="1"/>
    <col min="3596" max="3596" width="5.42578125" style="1" customWidth="1"/>
    <col min="3597" max="3600" width="0" style="1" hidden="1" customWidth="1"/>
    <col min="3601" max="3601" width="6.42578125" style="1" customWidth="1"/>
    <col min="3602" max="3602" width="6.7109375" style="1" customWidth="1"/>
    <col min="3603" max="3603" width="8.28515625" style="1" customWidth="1"/>
    <col min="3604" max="3604" width="0" style="1" hidden="1" customWidth="1"/>
    <col min="3605" max="3606" width="6.85546875" style="1" customWidth="1"/>
    <col min="3607" max="3607" width="9" style="1" customWidth="1"/>
    <col min="3608" max="3608" width="0" style="1" hidden="1" customWidth="1"/>
    <col min="3609" max="3611" width="9.140625" style="1"/>
    <col min="3612" max="3612" width="0" style="1" hidden="1" customWidth="1"/>
    <col min="3613" max="3615" width="9.140625" style="1"/>
    <col min="3616" max="3616" width="0" style="1" hidden="1" customWidth="1"/>
    <col min="3617" max="3621" width="9.140625" style="1"/>
    <col min="3622" max="3622" width="29.5703125" style="1" customWidth="1"/>
    <col min="3623" max="3623" width="6.7109375" style="1" customWidth="1"/>
    <col min="3624" max="3624" width="15.85546875" style="1" customWidth="1"/>
    <col min="3625" max="3625" width="15.5703125" style="1" customWidth="1"/>
    <col min="3626" max="3626" width="20.7109375" style="1" customWidth="1"/>
    <col min="3627" max="3627" width="18.5703125" style="1" customWidth="1"/>
    <col min="3628" max="3628" width="8.5703125" style="1" customWidth="1"/>
    <col min="3629" max="3629" width="15.28515625" style="1" customWidth="1"/>
    <col min="3630" max="3630" width="11.42578125" style="1" customWidth="1"/>
    <col min="3631" max="3631" width="9.42578125" style="1" customWidth="1"/>
    <col min="3632" max="3632" width="7.42578125" style="1" customWidth="1"/>
    <col min="3633" max="3633" width="10.28515625" style="1" customWidth="1"/>
    <col min="3634" max="3634" width="10.140625" style="1" customWidth="1"/>
    <col min="3635" max="3635" width="10.7109375" style="1" customWidth="1"/>
    <col min="3636" max="3636" width="8.42578125" style="1" customWidth="1"/>
    <col min="3637" max="3637" width="9.42578125" style="1" customWidth="1"/>
    <col min="3638" max="3638" width="9.140625" style="1"/>
    <col min="3639" max="3639" width="10.5703125" style="1" customWidth="1"/>
    <col min="3640" max="3640" width="0" style="1" hidden="1" customWidth="1"/>
    <col min="3641" max="3641" width="21" style="1" customWidth="1"/>
    <col min="3642" max="3835" width="9.140625" style="1"/>
    <col min="3836" max="3836" width="5.42578125" style="1" customWidth="1"/>
    <col min="3837" max="3837" width="5.140625" style="1" customWidth="1"/>
    <col min="3838" max="3838" width="8.28515625" style="1" customWidth="1"/>
    <col min="3839" max="3839" width="17.42578125" style="1" customWidth="1"/>
    <col min="3840" max="3840" width="12.140625" style="1" customWidth="1"/>
    <col min="3841" max="3843" width="0" style="1" hidden="1" customWidth="1"/>
    <col min="3844" max="3844" width="11.7109375" style="1" customWidth="1"/>
    <col min="3845" max="3847" width="0" style="1" hidden="1" customWidth="1"/>
    <col min="3848" max="3848" width="7.28515625" style="1" customWidth="1"/>
    <col min="3849" max="3849" width="6.7109375" style="1" customWidth="1"/>
    <col min="3850" max="3850" width="7.7109375" style="1" customWidth="1"/>
    <col min="3851" max="3851" width="0" style="1" hidden="1" customWidth="1"/>
    <col min="3852" max="3852" width="5.42578125" style="1" customWidth="1"/>
    <col min="3853" max="3856" width="0" style="1" hidden="1" customWidth="1"/>
    <col min="3857" max="3857" width="6.42578125" style="1" customWidth="1"/>
    <col min="3858" max="3858" width="6.7109375" style="1" customWidth="1"/>
    <col min="3859" max="3859" width="8.28515625" style="1" customWidth="1"/>
    <col min="3860" max="3860" width="0" style="1" hidden="1" customWidth="1"/>
    <col min="3861" max="3862" width="6.85546875" style="1" customWidth="1"/>
    <col min="3863" max="3863" width="9" style="1" customWidth="1"/>
    <col min="3864" max="3864" width="0" style="1" hidden="1" customWidth="1"/>
    <col min="3865" max="3867" width="9.140625" style="1"/>
    <col min="3868" max="3868" width="0" style="1" hidden="1" customWidth="1"/>
    <col min="3869" max="3871" width="9.140625" style="1"/>
    <col min="3872" max="3872" width="0" style="1" hidden="1" customWidth="1"/>
    <col min="3873" max="3877" width="9.140625" style="1"/>
    <col min="3878" max="3878" width="29.5703125" style="1" customWidth="1"/>
    <col min="3879" max="3879" width="6.7109375" style="1" customWidth="1"/>
    <col min="3880" max="3880" width="15.85546875" style="1" customWidth="1"/>
    <col min="3881" max="3881" width="15.5703125" style="1" customWidth="1"/>
    <col min="3882" max="3882" width="20.7109375" style="1" customWidth="1"/>
    <col min="3883" max="3883" width="18.5703125" style="1" customWidth="1"/>
    <col min="3884" max="3884" width="8.5703125" style="1" customWidth="1"/>
    <col min="3885" max="3885" width="15.28515625" style="1" customWidth="1"/>
    <col min="3886" max="3886" width="11.42578125" style="1" customWidth="1"/>
    <col min="3887" max="3887" width="9.42578125" style="1" customWidth="1"/>
    <col min="3888" max="3888" width="7.42578125" style="1" customWidth="1"/>
    <col min="3889" max="3889" width="10.28515625" style="1" customWidth="1"/>
    <col min="3890" max="3890" width="10.140625" style="1" customWidth="1"/>
    <col min="3891" max="3891" width="10.7109375" style="1" customWidth="1"/>
    <col min="3892" max="3892" width="8.42578125" style="1" customWidth="1"/>
    <col min="3893" max="3893" width="9.42578125" style="1" customWidth="1"/>
    <col min="3894" max="3894" width="9.140625" style="1"/>
    <col min="3895" max="3895" width="10.5703125" style="1" customWidth="1"/>
    <col min="3896" max="3896" width="0" style="1" hidden="1" customWidth="1"/>
    <col min="3897" max="3897" width="21" style="1" customWidth="1"/>
    <col min="3898" max="4091" width="9.140625" style="1"/>
    <col min="4092" max="4092" width="5.42578125" style="1" customWidth="1"/>
    <col min="4093" max="4093" width="5.140625" style="1" customWidth="1"/>
    <col min="4094" max="4094" width="8.28515625" style="1" customWidth="1"/>
    <col min="4095" max="4095" width="17.42578125" style="1" customWidth="1"/>
    <col min="4096" max="4096" width="12.140625" style="1" customWidth="1"/>
    <col min="4097" max="4099" width="0" style="1" hidden="1" customWidth="1"/>
    <col min="4100" max="4100" width="11.7109375" style="1" customWidth="1"/>
    <col min="4101" max="4103" width="0" style="1" hidden="1" customWidth="1"/>
    <col min="4104" max="4104" width="7.28515625" style="1" customWidth="1"/>
    <col min="4105" max="4105" width="6.7109375" style="1" customWidth="1"/>
    <col min="4106" max="4106" width="7.7109375" style="1" customWidth="1"/>
    <col min="4107" max="4107" width="0" style="1" hidden="1" customWidth="1"/>
    <col min="4108" max="4108" width="5.42578125" style="1" customWidth="1"/>
    <col min="4109" max="4112" width="0" style="1" hidden="1" customWidth="1"/>
    <col min="4113" max="4113" width="6.42578125" style="1" customWidth="1"/>
    <col min="4114" max="4114" width="6.7109375" style="1" customWidth="1"/>
    <col min="4115" max="4115" width="8.28515625" style="1" customWidth="1"/>
    <col min="4116" max="4116" width="0" style="1" hidden="1" customWidth="1"/>
    <col min="4117" max="4118" width="6.85546875" style="1" customWidth="1"/>
    <col min="4119" max="4119" width="9" style="1" customWidth="1"/>
    <col min="4120" max="4120" width="0" style="1" hidden="1" customWidth="1"/>
    <col min="4121" max="4123" width="9.140625" style="1"/>
    <col min="4124" max="4124" width="0" style="1" hidden="1" customWidth="1"/>
    <col min="4125" max="4127" width="9.140625" style="1"/>
    <col min="4128" max="4128" width="0" style="1" hidden="1" customWidth="1"/>
    <col min="4129" max="4133" width="9.140625" style="1"/>
    <col min="4134" max="4134" width="29.5703125" style="1" customWidth="1"/>
    <col min="4135" max="4135" width="6.7109375" style="1" customWidth="1"/>
    <col min="4136" max="4136" width="15.85546875" style="1" customWidth="1"/>
    <col min="4137" max="4137" width="15.5703125" style="1" customWidth="1"/>
    <col min="4138" max="4138" width="20.7109375" style="1" customWidth="1"/>
    <col min="4139" max="4139" width="18.5703125" style="1" customWidth="1"/>
    <col min="4140" max="4140" width="8.5703125" style="1" customWidth="1"/>
    <col min="4141" max="4141" width="15.28515625" style="1" customWidth="1"/>
    <col min="4142" max="4142" width="11.42578125" style="1" customWidth="1"/>
    <col min="4143" max="4143" width="9.42578125" style="1" customWidth="1"/>
    <col min="4144" max="4144" width="7.42578125" style="1" customWidth="1"/>
    <col min="4145" max="4145" width="10.28515625" style="1" customWidth="1"/>
    <col min="4146" max="4146" width="10.140625" style="1" customWidth="1"/>
    <col min="4147" max="4147" width="10.7109375" style="1" customWidth="1"/>
    <col min="4148" max="4148" width="8.42578125" style="1" customWidth="1"/>
    <col min="4149" max="4149" width="9.42578125" style="1" customWidth="1"/>
    <col min="4150" max="4150" width="9.140625" style="1"/>
    <col min="4151" max="4151" width="10.5703125" style="1" customWidth="1"/>
    <col min="4152" max="4152" width="0" style="1" hidden="1" customWidth="1"/>
    <col min="4153" max="4153" width="21" style="1" customWidth="1"/>
    <col min="4154" max="4347" width="9.140625" style="1"/>
    <col min="4348" max="4348" width="5.42578125" style="1" customWidth="1"/>
    <col min="4349" max="4349" width="5.140625" style="1" customWidth="1"/>
    <col min="4350" max="4350" width="8.28515625" style="1" customWidth="1"/>
    <col min="4351" max="4351" width="17.42578125" style="1" customWidth="1"/>
    <col min="4352" max="4352" width="12.140625" style="1" customWidth="1"/>
    <col min="4353" max="4355" width="0" style="1" hidden="1" customWidth="1"/>
    <col min="4356" max="4356" width="11.7109375" style="1" customWidth="1"/>
    <col min="4357" max="4359" width="0" style="1" hidden="1" customWidth="1"/>
    <col min="4360" max="4360" width="7.28515625" style="1" customWidth="1"/>
    <col min="4361" max="4361" width="6.7109375" style="1" customWidth="1"/>
    <col min="4362" max="4362" width="7.7109375" style="1" customWidth="1"/>
    <col min="4363" max="4363" width="0" style="1" hidden="1" customWidth="1"/>
    <col min="4364" max="4364" width="5.42578125" style="1" customWidth="1"/>
    <col min="4365" max="4368" width="0" style="1" hidden="1" customWidth="1"/>
    <col min="4369" max="4369" width="6.42578125" style="1" customWidth="1"/>
    <col min="4370" max="4370" width="6.7109375" style="1" customWidth="1"/>
    <col min="4371" max="4371" width="8.28515625" style="1" customWidth="1"/>
    <col min="4372" max="4372" width="0" style="1" hidden="1" customWidth="1"/>
    <col min="4373" max="4374" width="6.85546875" style="1" customWidth="1"/>
    <col min="4375" max="4375" width="9" style="1" customWidth="1"/>
    <col min="4376" max="4376" width="0" style="1" hidden="1" customWidth="1"/>
    <col min="4377" max="4379" width="9.140625" style="1"/>
    <col min="4380" max="4380" width="0" style="1" hidden="1" customWidth="1"/>
    <col min="4381" max="4383" width="9.140625" style="1"/>
    <col min="4384" max="4384" width="0" style="1" hidden="1" customWidth="1"/>
    <col min="4385" max="4389" width="9.140625" style="1"/>
    <col min="4390" max="4390" width="29.5703125" style="1" customWidth="1"/>
    <col min="4391" max="4391" width="6.7109375" style="1" customWidth="1"/>
    <col min="4392" max="4392" width="15.85546875" style="1" customWidth="1"/>
    <col min="4393" max="4393" width="15.5703125" style="1" customWidth="1"/>
    <col min="4394" max="4394" width="20.7109375" style="1" customWidth="1"/>
    <col min="4395" max="4395" width="18.5703125" style="1" customWidth="1"/>
    <col min="4396" max="4396" width="8.5703125" style="1" customWidth="1"/>
    <col min="4397" max="4397" width="15.28515625" style="1" customWidth="1"/>
    <col min="4398" max="4398" width="11.42578125" style="1" customWidth="1"/>
    <col min="4399" max="4399" width="9.42578125" style="1" customWidth="1"/>
    <col min="4400" max="4400" width="7.42578125" style="1" customWidth="1"/>
    <col min="4401" max="4401" width="10.28515625" style="1" customWidth="1"/>
    <col min="4402" max="4402" width="10.140625" style="1" customWidth="1"/>
    <col min="4403" max="4403" width="10.7109375" style="1" customWidth="1"/>
    <col min="4404" max="4404" width="8.42578125" style="1" customWidth="1"/>
    <col min="4405" max="4405" width="9.42578125" style="1" customWidth="1"/>
    <col min="4406" max="4406" width="9.140625" style="1"/>
    <col min="4407" max="4407" width="10.5703125" style="1" customWidth="1"/>
    <col min="4408" max="4408" width="0" style="1" hidden="1" customWidth="1"/>
    <col min="4409" max="4409" width="21" style="1" customWidth="1"/>
    <col min="4410" max="4603" width="9.140625" style="1"/>
    <col min="4604" max="4604" width="5.42578125" style="1" customWidth="1"/>
    <col min="4605" max="4605" width="5.140625" style="1" customWidth="1"/>
    <col min="4606" max="4606" width="8.28515625" style="1" customWidth="1"/>
    <col min="4607" max="4607" width="17.42578125" style="1" customWidth="1"/>
    <col min="4608" max="4608" width="12.140625" style="1" customWidth="1"/>
    <col min="4609" max="4611" width="0" style="1" hidden="1" customWidth="1"/>
    <col min="4612" max="4612" width="11.7109375" style="1" customWidth="1"/>
    <col min="4613" max="4615" width="0" style="1" hidden="1" customWidth="1"/>
    <col min="4616" max="4616" width="7.28515625" style="1" customWidth="1"/>
    <col min="4617" max="4617" width="6.7109375" style="1" customWidth="1"/>
    <col min="4618" max="4618" width="7.7109375" style="1" customWidth="1"/>
    <col min="4619" max="4619" width="0" style="1" hidden="1" customWidth="1"/>
    <col min="4620" max="4620" width="5.42578125" style="1" customWidth="1"/>
    <col min="4621" max="4624" width="0" style="1" hidden="1" customWidth="1"/>
    <col min="4625" max="4625" width="6.42578125" style="1" customWidth="1"/>
    <col min="4626" max="4626" width="6.7109375" style="1" customWidth="1"/>
    <col min="4627" max="4627" width="8.28515625" style="1" customWidth="1"/>
    <col min="4628" max="4628" width="0" style="1" hidden="1" customWidth="1"/>
    <col min="4629" max="4630" width="6.85546875" style="1" customWidth="1"/>
    <col min="4631" max="4631" width="9" style="1" customWidth="1"/>
    <col min="4632" max="4632" width="0" style="1" hidden="1" customWidth="1"/>
    <col min="4633" max="4635" width="9.140625" style="1"/>
    <col min="4636" max="4636" width="0" style="1" hidden="1" customWidth="1"/>
    <col min="4637" max="4639" width="9.140625" style="1"/>
    <col min="4640" max="4640" width="0" style="1" hidden="1" customWidth="1"/>
    <col min="4641" max="4645" width="9.140625" style="1"/>
    <col min="4646" max="4646" width="29.5703125" style="1" customWidth="1"/>
    <col min="4647" max="4647" width="6.7109375" style="1" customWidth="1"/>
    <col min="4648" max="4648" width="15.85546875" style="1" customWidth="1"/>
    <col min="4649" max="4649" width="15.5703125" style="1" customWidth="1"/>
    <col min="4650" max="4650" width="20.7109375" style="1" customWidth="1"/>
    <col min="4651" max="4651" width="18.5703125" style="1" customWidth="1"/>
    <col min="4652" max="4652" width="8.5703125" style="1" customWidth="1"/>
    <col min="4653" max="4653" width="15.28515625" style="1" customWidth="1"/>
    <col min="4654" max="4654" width="11.42578125" style="1" customWidth="1"/>
    <col min="4655" max="4655" width="9.42578125" style="1" customWidth="1"/>
    <col min="4656" max="4656" width="7.42578125" style="1" customWidth="1"/>
    <col min="4657" max="4657" width="10.28515625" style="1" customWidth="1"/>
    <col min="4658" max="4658" width="10.140625" style="1" customWidth="1"/>
    <col min="4659" max="4659" width="10.7109375" style="1" customWidth="1"/>
    <col min="4660" max="4660" width="8.42578125" style="1" customWidth="1"/>
    <col min="4661" max="4661" width="9.42578125" style="1" customWidth="1"/>
    <col min="4662" max="4662" width="9.140625" style="1"/>
    <col min="4663" max="4663" width="10.5703125" style="1" customWidth="1"/>
    <col min="4664" max="4664" width="0" style="1" hidden="1" customWidth="1"/>
    <col min="4665" max="4665" width="21" style="1" customWidth="1"/>
    <col min="4666" max="4859" width="9.140625" style="1"/>
    <col min="4860" max="4860" width="5.42578125" style="1" customWidth="1"/>
    <col min="4861" max="4861" width="5.140625" style="1" customWidth="1"/>
    <col min="4862" max="4862" width="8.28515625" style="1" customWidth="1"/>
    <col min="4863" max="4863" width="17.42578125" style="1" customWidth="1"/>
    <col min="4864" max="4864" width="12.140625" style="1" customWidth="1"/>
    <col min="4865" max="4867" width="0" style="1" hidden="1" customWidth="1"/>
    <col min="4868" max="4868" width="11.7109375" style="1" customWidth="1"/>
    <col min="4869" max="4871" width="0" style="1" hidden="1" customWidth="1"/>
    <col min="4872" max="4872" width="7.28515625" style="1" customWidth="1"/>
    <col min="4873" max="4873" width="6.7109375" style="1" customWidth="1"/>
    <col min="4874" max="4874" width="7.7109375" style="1" customWidth="1"/>
    <col min="4875" max="4875" width="0" style="1" hidden="1" customWidth="1"/>
    <col min="4876" max="4876" width="5.42578125" style="1" customWidth="1"/>
    <col min="4877" max="4880" width="0" style="1" hidden="1" customWidth="1"/>
    <col min="4881" max="4881" width="6.42578125" style="1" customWidth="1"/>
    <col min="4882" max="4882" width="6.7109375" style="1" customWidth="1"/>
    <col min="4883" max="4883" width="8.28515625" style="1" customWidth="1"/>
    <col min="4884" max="4884" width="0" style="1" hidden="1" customWidth="1"/>
    <col min="4885" max="4886" width="6.85546875" style="1" customWidth="1"/>
    <col min="4887" max="4887" width="9" style="1" customWidth="1"/>
    <col min="4888" max="4888" width="0" style="1" hidden="1" customWidth="1"/>
    <col min="4889" max="4891" width="9.140625" style="1"/>
    <col min="4892" max="4892" width="0" style="1" hidden="1" customWidth="1"/>
    <col min="4893" max="4895" width="9.140625" style="1"/>
    <col min="4896" max="4896" width="0" style="1" hidden="1" customWidth="1"/>
    <col min="4897" max="4901" width="9.140625" style="1"/>
    <col min="4902" max="4902" width="29.5703125" style="1" customWidth="1"/>
    <col min="4903" max="4903" width="6.7109375" style="1" customWidth="1"/>
    <col min="4904" max="4904" width="15.85546875" style="1" customWidth="1"/>
    <col min="4905" max="4905" width="15.5703125" style="1" customWidth="1"/>
    <col min="4906" max="4906" width="20.7109375" style="1" customWidth="1"/>
    <col min="4907" max="4907" width="18.5703125" style="1" customWidth="1"/>
    <col min="4908" max="4908" width="8.5703125" style="1" customWidth="1"/>
    <col min="4909" max="4909" width="15.28515625" style="1" customWidth="1"/>
    <col min="4910" max="4910" width="11.42578125" style="1" customWidth="1"/>
    <col min="4911" max="4911" width="9.42578125" style="1" customWidth="1"/>
    <col min="4912" max="4912" width="7.42578125" style="1" customWidth="1"/>
    <col min="4913" max="4913" width="10.28515625" style="1" customWidth="1"/>
    <col min="4914" max="4914" width="10.140625" style="1" customWidth="1"/>
    <col min="4915" max="4915" width="10.7109375" style="1" customWidth="1"/>
    <col min="4916" max="4916" width="8.42578125" style="1" customWidth="1"/>
    <col min="4917" max="4917" width="9.42578125" style="1" customWidth="1"/>
    <col min="4918" max="4918" width="9.140625" style="1"/>
    <col min="4919" max="4919" width="10.5703125" style="1" customWidth="1"/>
    <col min="4920" max="4920" width="0" style="1" hidden="1" customWidth="1"/>
    <col min="4921" max="4921" width="21" style="1" customWidth="1"/>
    <col min="4922" max="5115" width="9.140625" style="1"/>
    <col min="5116" max="5116" width="5.42578125" style="1" customWidth="1"/>
    <col min="5117" max="5117" width="5.140625" style="1" customWidth="1"/>
    <col min="5118" max="5118" width="8.28515625" style="1" customWidth="1"/>
    <col min="5119" max="5119" width="17.42578125" style="1" customWidth="1"/>
    <col min="5120" max="5120" width="12.140625" style="1" customWidth="1"/>
    <col min="5121" max="5123" width="0" style="1" hidden="1" customWidth="1"/>
    <col min="5124" max="5124" width="11.7109375" style="1" customWidth="1"/>
    <col min="5125" max="5127" width="0" style="1" hidden="1" customWidth="1"/>
    <col min="5128" max="5128" width="7.28515625" style="1" customWidth="1"/>
    <col min="5129" max="5129" width="6.7109375" style="1" customWidth="1"/>
    <col min="5130" max="5130" width="7.7109375" style="1" customWidth="1"/>
    <col min="5131" max="5131" width="0" style="1" hidden="1" customWidth="1"/>
    <col min="5132" max="5132" width="5.42578125" style="1" customWidth="1"/>
    <col min="5133" max="5136" width="0" style="1" hidden="1" customWidth="1"/>
    <col min="5137" max="5137" width="6.42578125" style="1" customWidth="1"/>
    <col min="5138" max="5138" width="6.7109375" style="1" customWidth="1"/>
    <col min="5139" max="5139" width="8.28515625" style="1" customWidth="1"/>
    <col min="5140" max="5140" width="0" style="1" hidden="1" customWidth="1"/>
    <col min="5141" max="5142" width="6.85546875" style="1" customWidth="1"/>
    <col min="5143" max="5143" width="9" style="1" customWidth="1"/>
    <col min="5144" max="5144" width="0" style="1" hidden="1" customWidth="1"/>
    <col min="5145" max="5147" width="9.140625" style="1"/>
    <col min="5148" max="5148" width="0" style="1" hidden="1" customWidth="1"/>
    <col min="5149" max="5151" width="9.140625" style="1"/>
    <col min="5152" max="5152" width="0" style="1" hidden="1" customWidth="1"/>
    <col min="5153" max="5157" width="9.140625" style="1"/>
    <col min="5158" max="5158" width="29.5703125" style="1" customWidth="1"/>
    <col min="5159" max="5159" width="6.7109375" style="1" customWidth="1"/>
    <col min="5160" max="5160" width="15.85546875" style="1" customWidth="1"/>
    <col min="5161" max="5161" width="15.5703125" style="1" customWidth="1"/>
    <col min="5162" max="5162" width="20.7109375" style="1" customWidth="1"/>
    <col min="5163" max="5163" width="18.5703125" style="1" customWidth="1"/>
    <col min="5164" max="5164" width="8.5703125" style="1" customWidth="1"/>
    <col min="5165" max="5165" width="15.28515625" style="1" customWidth="1"/>
    <col min="5166" max="5166" width="11.42578125" style="1" customWidth="1"/>
    <col min="5167" max="5167" width="9.42578125" style="1" customWidth="1"/>
    <col min="5168" max="5168" width="7.42578125" style="1" customWidth="1"/>
    <col min="5169" max="5169" width="10.28515625" style="1" customWidth="1"/>
    <col min="5170" max="5170" width="10.140625" style="1" customWidth="1"/>
    <col min="5171" max="5171" width="10.7109375" style="1" customWidth="1"/>
    <col min="5172" max="5172" width="8.42578125" style="1" customWidth="1"/>
    <col min="5173" max="5173" width="9.42578125" style="1" customWidth="1"/>
    <col min="5174" max="5174" width="9.140625" style="1"/>
    <col min="5175" max="5175" width="10.5703125" style="1" customWidth="1"/>
    <col min="5176" max="5176" width="0" style="1" hidden="1" customWidth="1"/>
    <col min="5177" max="5177" width="21" style="1" customWidth="1"/>
    <col min="5178" max="5371" width="9.140625" style="1"/>
    <col min="5372" max="5372" width="5.42578125" style="1" customWidth="1"/>
    <col min="5373" max="5373" width="5.140625" style="1" customWidth="1"/>
    <col min="5374" max="5374" width="8.28515625" style="1" customWidth="1"/>
    <col min="5375" max="5375" width="17.42578125" style="1" customWidth="1"/>
    <col min="5376" max="5376" width="12.140625" style="1" customWidth="1"/>
    <col min="5377" max="5379" width="0" style="1" hidden="1" customWidth="1"/>
    <col min="5380" max="5380" width="11.7109375" style="1" customWidth="1"/>
    <col min="5381" max="5383" width="0" style="1" hidden="1" customWidth="1"/>
    <col min="5384" max="5384" width="7.28515625" style="1" customWidth="1"/>
    <col min="5385" max="5385" width="6.7109375" style="1" customWidth="1"/>
    <col min="5386" max="5386" width="7.7109375" style="1" customWidth="1"/>
    <col min="5387" max="5387" width="0" style="1" hidden="1" customWidth="1"/>
    <col min="5388" max="5388" width="5.42578125" style="1" customWidth="1"/>
    <col min="5389" max="5392" width="0" style="1" hidden="1" customWidth="1"/>
    <col min="5393" max="5393" width="6.42578125" style="1" customWidth="1"/>
    <col min="5394" max="5394" width="6.7109375" style="1" customWidth="1"/>
    <col min="5395" max="5395" width="8.28515625" style="1" customWidth="1"/>
    <col min="5396" max="5396" width="0" style="1" hidden="1" customWidth="1"/>
    <col min="5397" max="5398" width="6.85546875" style="1" customWidth="1"/>
    <col min="5399" max="5399" width="9" style="1" customWidth="1"/>
    <col min="5400" max="5400" width="0" style="1" hidden="1" customWidth="1"/>
    <col min="5401" max="5403" width="9.140625" style="1"/>
    <col min="5404" max="5404" width="0" style="1" hidden="1" customWidth="1"/>
    <col min="5405" max="5407" width="9.140625" style="1"/>
    <col min="5408" max="5408" width="0" style="1" hidden="1" customWidth="1"/>
    <col min="5409" max="5413" width="9.140625" style="1"/>
    <col min="5414" max="5414" width="29.5703125" style="1" customWidth="1"/>
    <col min="5415" max="5415" width="6.7109375" style="1" customWidth="1"/>
    <col min="5416" max="5416" width="15.85546875" style="1" customWidth="1"/>
    <col min="5417" max="5417" width="15.5703125" style="1" customWidth="1"/>
    <col min="5418" max="5418" width="20.7109375" style="1" customWidth="1"/>
    <col min="5419" max="5419" width="18.5703125" style="1" customWidth="1"/>
    <col min="5420" max="5420" width="8.5703125" style="1" customWidth="1"/>
    <col min="5421" max="5421" width="15.28515625" style="1" customWidth="1"/>
    <col min="5422" max="5422" width="11.42578125" style="1" customWidth="1"/>
    <col min="5423" max="5423" width="9.42578125" style="1" customWidth="1"/>
    <col min="5424" max="5424" width="7.42578125" style="1" customWidth="1"/>
    <col min="5425" max="5425" width="10.28515625" style="1" customWidth="1"/>
    <col min="5426" max="5426" width="10.140625" style="1" customWidth="1"/>
    <col min="5427" max="5427" width="10.7109375" style="1" customWidth="1"/>
    <col min="5428" max="5428" width="8.42578125" style="1" customWidth="1"/>
    <col min="5429" max="5429" width="9.42578125" style="1" customWidth="1"/>
    <col min="5430" max="5430" width="9.140625" style="1"/>
    <col min="5431" max="5431" width="10.5703125" style="1" customWidth="1"/>
    <col min="5432" max="5432" width="0" style="1" hidden="1" customWidth="1"/>
    <col min="5433" max="5433" width="21" style="1" customWidth="1"/>
    <col min="5434" max="5627" width="9.140625" style="1"/>
    <col min="5628" max="5628" width="5.42578125" style="1" customWidth="1"/>
    <col min="5629" max="5629" width="5.140625" style="1" customWidth="1"/>
    <col min="5630" max="5630" width="8.28515625" style="1" customWidth="1"/>
    <col min="5631" max="5631" width="17.42578125" style="1" customWidth="1"/>
    <col min="5632" max="5632" width="12.140625" style="1" customWidth="1"/>
    <col min="5633" max="5635" width="0" style="1" hidden="1" customWidth="1"/>
    <col min="5636" max="5636" width="11.7109375" style="1" customWidth="1"/>
    <col min="5637" max="5639" width="0" style="1" hidden="1" customWidth="1"/>
    <col min="5640" max="5640" width="7.28515625" style="1" customWidth="1"/>
    <col min="5641" max="5641" width="6.7109375" style="1" customWidth="1"/>
    <col min="5642" max="5642" width="7.7109375" style="1" customWidth="1"/>
    <col min="5643" max="5643" width="0" style="1" hidden="1" customWidth="1"/>
    <col min="5644" max="5644" width="5.42578125" style="1" customWidth="1"/>
    <col min="5645" max="5648" width="0" style="1" hidden="1" customWidth="1"/>
    <col min="5649" max="5649" width="6.42578125" style="1" customWidth="1"/>
    <col min="5650" max="5650" width="6.7109375" style="1" customWidth="1"/>
    <col min="5651" max="5651" width="8.28515625" style="1" customWidth="1"/>
    <col min="5652" max="5652" width="0" style="1" hidden="1" customWidth="1"/>
    <col min="5653" max="5654" width="6.85546875" style="1" customWidth="1"/>
    <col min="5655" max="5655" width="9" style="1" customWidth="1"/>
    <col min="5656" max="5656" width="0" style="1" hidden="1" customWidth="1"/>
    <col min="5657" max="5659" width="9.140625" style="1"/>
    <col min="5660" max="5660" width="0" style="1" hidden="1" customWidth="1"/>
    <col min="5661" max="5663" width="9.140625" style="1"/>
    <col min="5664" max="5664" width="0" style="1" hidden="1" customWidth="1"/>
    <col min="5665" max="5669" width="9.140625" style="1"/>
    <col min="5670" max="5670" width="29.5703125" style="1" customWidth="1"/>
    <col min="5671" max="5671" width="6.7109375" style="1" customWidth="1"/>
    <col min="5672" max="5672" width="15.85546875" style="1" customWidth="1"/>
    <col min="5673" max="5673" width="15.5703125" style="1" customWidth="1"/>
    <col min="5674" max="5674" width="20.7109375" style="1" customWidth="1"/>
    <col min="5675" max="5675" width="18.5703125" style="1" customWidth="1"/>
    <col min="5676" max="5676" width="8.5703125" style="1" customWidth="1"/>
    <col min="5677" max="5677" width="15.28515625" style="1" customWidth="1"/>
    <col min="5678" max="5678" width="11.42578125" style="1" customWidth="1"/>
    <col min="5679" max="5679" width="9.42578125" style="1" customWidth="1"/>
    <col min="5680" max="5680" width="7.42578125" style="1" customWidth="1"/>
    <col min="5681" max="5681" width="10.28515625" style="1" customWidth="1"/>
    <col min="5682" max="5682" width="10.140625" style="1" customWidth="1"/>
    <col min="5683" max="5683" width="10.7109375" style="1" customWidth="1"/>
    <col min="5684" max="5684" width="8.42578125" style="1" customWidth="1"/>
    <col min="5685" max="5685" width="9.42578125" style="1" customWidth="1"/>
    <col min="5686" max="5686" width="9.140625" style="1"/>
    <col min="5687" max="5687" width="10.5703125" style="1" customWidth="1"/>
    <col min="5688" max="5688" width="0" style="1" hidden="1" customWidth="1"/>
    <col min="5689" max="5689" width="21" style="1" customWidth="1"/>
    <col min="5690" max="5883" width="9.140625" style="1"/>
    <col min="5884" max="5884" width="5.42578125" style="1" customWidth="1"/>
    <col min="5885" max="5885" width="5.140625" style="1" customWidth="1"/>
    <col min="5886" max="5886" width="8.28515625" style="1" customWidth="1"/>
    <col min="5887" max="5887" width="17.42578125" style="1" customWidth="1"/>
    <col min="5888" max="5888" width="12.140625" style="1" customWidth="1"/>
    <col min="5889" max="5891" width="0" style="1" hidden="1" customWidth="1"/>
    <col min="5892" max="5892" width="11.7109375" style="1" customWidth="1"/>
    <col min="5893" max="5895" width="0" style="1" hidden="1" customWidth="1"/>
    <col min="5896" max="5896" width="7.28515625" style="1" customWidth="1"/>
    <col min="5897" max="5897" width="6.7109375" style="1" customWidth="1"/>
    <col min="5898" max="5898" width="7.7109375" style="1" customWidth="1"/>
    <col min="5899" max="5899" width="0" style="1" hidden="1" customWidth="1"/>
    <col min="5900" max="5900" width="5.42578125" style="1" customWidth="1"/>
    <col min="5901" max="5904" width="0" style="1" hidden="1" customWidth="1"/>
    <col min="5905" max="5905" width="6.42578125" style="1" customWidth="1"/>
    <col min="5906" max="5906" width="6.7109375" style="1" customWidth="1"/>
    <col min="5907" max="5907" width="8.28515625" style="1" customWidth="1"/>
    <col min="5908" max="5908" width="0" style="1" hidden="1" customWidth="1"/>
    <col min="5909" max="5910" width="6.85546875" style="1" customWidth="1"/>
    <col min="5911" max="5911" width="9" style="1" customWidth="1"/>
    <col min="5912" max="5912" width="0" style="1" hidden="1" customWidth="1"/>
    <col min="5913" max="5915" width="9.140625" style="1"/>
    <col min="5916" max="5916" width="0" style="1" hidden="1" customWidth="1"/>
    <col min="5917" max="5919" width="9.140625" style="1"/>
    <col min="5920" max="5920" width="0" style="1" hidden="1" customWidth="1"/>
    <col min="5921" max="5925" width="9.140625" style="1"/>
    <col min="5926" max="5926" width="29.5703125" style="1" customWidth="1"/>
    <col min="5927" max="5927" width="6.7109375" style="1" customWidth="1"/>
    <col min="5928" max="5928" width="15.85546875" style="1" customWidth="1"/>
    <col min="5929" max="5929" width="15.5703125" style="1" customWidth="1"/>
    <col min="5930" max="5930" width="20.7109375" style="1" customWidth="1"/>
    <col min="5931" max="5931" width="18.5703125" style="1" customWidth="1"/>
    <col min="5932" max="5932" width="8.5703125" style="1" customWidth="1"/>
    <col min="5933" max="5933" width="15.28515625" style="1" customWidth="1"/>
    <col min="5934" max="5934" width="11.42578125" style="1" customWidth="1"/>
    <col min="5935" max="5935" width="9.42578125" style="1" customWidth="1"/>
    <col min="5936" max="5936" width="7.42578125" style="1" customWidth="1"/>
    <col min="5937" max="5937" width="10.28515625" style="1" customWidth="1"/>
    <col min="5938" max="5938" width="10.140625" style="1" customWidth="1"/>
    <col min="5939" max="5939" width="10.7109375" style="1" customWidth="1"/>
    <col min="5940" max="5940" width="8.42578125" style="1" customWidth="1"/>
    <col min="5941" max="5941" width="9.42578125" style="1" customWidth="1"/>
    <col min="5942" max="5942" width="9.140625" style="1"/>
    <col min="5943" max="5943" width="10.5703125" style="1" customWidth="1"/>
    <col min="5944" max="5944" width="0" style="1" hidden="1" customWidth="1"/>
    <col min="5945" max="5945" width="21" style="1" customWidth="1"/>
    <col min="5946" max="6139" width="9.140625" style="1"/>
    <col min="6140" max="6140" width="5.42578125" style="1" customWidth="1"/>
    <col min="6141" max="6141" width="5.140625" style="1" customWidth="1"/>
    <col min="6142" max="6142" width="8.28515625" style="1" customWidth="1"/>
    <col min="6143" max="6143" width="17.42578125" style="1" customWidth="1"/>
    <col min="6144" max="6144" width="12.140625" style="1" customWidth="1"/>
    <col min="6145" max="6147" width="0" style="1" hidden="1" customWidth="1"/>
    <col min="6148" max="6148" width="11.7109375" style="1" customWidth="1"/>
    <col min="6149" max="6151" width="0" style="1" hidden="1" customWidth="1"/>
    <col min="6152" max="6152" width="7.28515625" style="1" customWidth="1"/>
    <col min="6153" max="6153" width="6.7109375" style="1" customWidth="1"/>
    <col min="6154" max="6154" width="7.7109375" style="1" customWidth="1"/>
    <col min="6155" max="6155" width="0" style="1" hidden="1" customWidth="1"/>
    <col min="6156" max="6156" width="5.42578125" style="1" customWidth="1"/>
    <col min="6157" max="6160" width="0" style="1" hidden="1" customWidth="1"/>
    <col min="6161" max="6161" width="6.42578125" style="1" customWidth="1"/>
    <col min="6162" max="6162" width="6.7109375" style="1" customWidth="1"/>
    <col min="6163" max="6163" width="8.28515625" style="1" customWidth="1"/>
    <col min="6164" max="6164" width="0" style="1" hidden="1" customWidth="1"/>
    <col min="6165" max="6166" width="6.85546875" style="1" customWidth="1"/>
    <col min="6167" max="6167" width="9" style="1" customWidth="1"/>
    <col min="6168" max="6168" width="0" style="1" hidden="1" customWidth="1"/>
    <col min="6169" max="6171" width="9.140625" style="1"/>
    <col min="6172" max="6172" width="0" style="1" hidden="1" customWidth="1"/>
    <col min="6173" max="6175" width="9.140625" style="1"/>
    <col min="6176" max="6176" width="0" style="1" hidden="1" customWidth="1"/>
    <col min="6177" max="6181" width="9.140625" style="1"/>
    <col min="6182" max="6182" width="29.5703125" style="1" customWidth="1"/>
    <col min="6183" max="6183" width="6.7109375" style="1" customWidth="1"/>
    <col min="6184" max="6184" width="15.85546875" style="1" customWidth="1"/>
    <col min="6185" max="6185" width="15.5703125" style="1" customWidth="1"/>
    <col min="6186" max="6186" width="20.7109375" style="1" customWidth="1"/>
    <col min="6187" max="6187" width="18.5703125" style="1" customWidth="1"/>
    <col min="6188" max="6188" width="8.5703125" style="1" customWidth="1"/>
    <col min="6189" max="6189" width="15.28515625" style="1" customWidth="1"/>
    <col min="6190" max="6190" width="11.42578125" style="1" customWidth="1"/>
    <col min="6191" max="6191" width="9.42578125" style="1" customWidth="1"/>
    <col min="6192" max="6192" width="7.42578125" style="1" customWidth="1"/>
    <col min="6193" max="6193" width="10.28515625" style="1" customWidth="1"/>
    <col min="6194" max="6194" width="10.140625" style="1" customWidth="1"/>
    <col min="6195" max="6195" width="10.7109375" style="1" customWidth="1"/>
    <col min="6196" max="6196" width="8.42578125" style="1" customWidth="1"/>
    <col min="6197" max="6197" width="9.42578125" style="1" customWidth="1"/>
    <col min="6198" max="6198" width="9.140625" style="1"/>
    <col min="6199" max="6199" width="10.5703125" style="1" customWidth="1"/>
    <col min="6200" max="6200" width="0" style="1" hidden="1" customWidth="1"/>
    <col min="6201" max="6201" width="21" style="1" customWidth="1"/>
    <col min="6202" max="6395" width="9.140625" style="1"/>
    <col min="6396" max="6396" width="5.42578125" style="1" customWidth="1"/>
    <col min="6397" max="6397" width="5.140625" style="1" customWidth="1"/>
    <col min="6398" max="6398" width="8.28515625" style="1" customWidth="1"/>
    <col min="6399" max="6399" width="17.42578125" style="1" customWidth="1"/>
    <col min="6400" max="6400" width="12.140625" style="1" customWidth="1"/>
    <col min="6401" max="6403" width="0" style="1" hidden="1" customWidth="1"/>
    <col min="6404" max="6404" width="11.7109375" style="1" customWidth="1"/>
    <col min="6405" max="6407" width="0" style="1" hidden="1" customWidth="1"/>
    <col min="6408" max="6408" width="7.28515625" style="1" customWidth="1"/>
    <col min="6409" max="6409" width="6.7109375" style="1" customWidth="1"/>
    <col min="6410" max="6410" width="7.7109375" style="1" customWidth="1"/>
    <col min="6411" max="6411" width="0" style="1" hidden="1" customWidth="1"/>
    <col min="6412" max="6412" width="5.42578125" style="1" customWidth="1"/>
    <col min="6413" max="6416" width="0" style="1" hidden="1" customWidth="1"/>
    <col min="6417" max="6417" width="6.42578125" style="1" customWidth="1"/>
    <col min="6418" max="6418" width="6.7109375" style="1" customWidth="1"/>
    <col min="6419" max="6419" width="8.28515625" style="1" customWidth="1"/>
    <col min="6420" max="6420" width="0" style="1" hidden="1" customWidth="1"/>
    <col min="6421" max="6422" width="6.85546875" style="1" customWidth="1"/>
    <col min="6423" max="6423" width="9" style="1" customWidth="1"/>
    <col min="6424" max="6424" width="0" style="1" hidden="1" customWidth="1"/>
    <col min="6425" max="6427" width="9.140625" style="1"/>
    <col min="6428" max="6428" width="0" style="1" hidden="1" customWidth="1"/>
    <col min="6429" max="6431" width="9.140625" style="1"/>
    <col min="6432" max="6432" width="0" style="1" hidden="1" customWidth="1"/>
    <col min="6433" max="6437" width="9.140625" style="1"/>
    <col min="6438" max="6438" width="29.5703125" style="1" customWidth="1"/>
    <col min="6439" max="6439" width="6.7109375" style="1" customWidth="1"/>
    <col min="6440" max="6440" width="15.85546875" style="1" customWidth="1"/>
    <col min="6441" max="6441" width="15.5703125" style="1" customWidth="1"/>
    <col min="6442" max="6442" width="20.7109375" style="1" customWidth="1"/>
    <col min="6443" max="6443" width="18.5703125" style="1" customWidth="1"/>
    <col min="6444" max="6444" width="8.5703125" style="1" customWidth="1"/>
    <col min="6445" max="6445" width="15.28515625" style="1" customWidth="1"/>
    <col min="6446" max="6446" width="11.42578125" style="1" customWidth="1"/>
    <col min="6447" max="6447" width="9.42578125" style="1" customWidth="1"/>
    <col min="6448" max="6448" width="7.42578125" style="1" customWidth="1"/>
    <col min="6449" max="6449" width="10.28515625" style="1" customWidth="1"/>
    <col min="6450" max="6450" width="10.140625" style="1" customWidth="1"/>
    <col min="6451" max="6451" width="10.7109375" style="1" customWidth="1"/>
    <col min="6452" max="6452" width="8.42578125" style="1" customWidth="1"/>
    <col min="6453" max="6453" width="9.42578125" style="1" customWidth="1"/>
    <col min="6454" max="6454" width="9.140625" style="1"/>
    <col min="6455" max="6455" width="10.5703125" style="1" customWidth="1"/>
    <col min="6456" max="6456" width="0" style="1" hidden="1" customWidth="1"/>
    <col min="6457" max="6457" width="21" style="1" customWidth="1"/>
    <col min="6458" max="6651" width="9.140625" style="1"/>
    <col min="6652" max="6652" width="5.42578125" style="1" customWidth="1"/>
    <col min="6653" max="6653" width="5.140625" style="1" customWidth="1"/>
    <col min="6654" max="6654" width="8.28515625" style="1" customWidth="1"/>
    <col min="6655" max="6655" width="17.42578125" style="1" customWidth="1"/>
    <col min="6656" max="6656" width="12.140625" style="1" customWidth="1"/>
    <col min="6657" max="6659" width="0" style="1" hidden="1" customWidth="1"/>
    <col min="6660" max="6660" width="11.7109375" style="1" customWidth="1"/>
    <col min="6661" max="6663" width="0" style="1" hidden="1" customWidth="1"/>
    <col min="6664" max="6664" width="7.28515625" style="1" customWidth="1"/>
    <col min="6665" max="6665" width="6.7109375" style="1" customWidth="1"/>
    <col min="6666" max="6666" width="7.7109375" style="1" customWidth="1"/>
    <col min="6667" max="6667" width="0" style="1" hidden="1" customWidth="1"/>
    <col min="6668" max="6668" width="5.42578125" style="1" customWidth="1"/>
    <col min="6669" max="6672" width="0" style="1" hidden="1" customWidth="1"/>
    <col min="6673" max="6673" width="6.42578125" style="1" customWidth="1"/>
    <col min="6674" max="6674" width="6.7109375" style="1" customWidth="1"/>
    <col min="6675" max="6675" width="8.28515625" style="1" customWidth="1"/>
    <col min="6676" max="6676" width="0" style="1" hidden="1" customWidth="1"/>
    <col min="6677" max="6678" width="6.85546875" style="1" customWidth="1"/>
    <col min="6679" max="6679" width="9" style="1" customWidth="1"/>
    <col min="6680" max="6680" width="0" style="1" hidden="1" customWidth="1"/>
    <col min="6681" max="6683" width="9.140625" style="1"/>
    <col min="6684" max="6684" width="0" style="1" hidden="1" customWidth="1"/>
    <col min="6685" max="6687" width="9.140625" style="1"/>
    <col min="6688" max="6688" width="0" style="1" hidden="1" customWidth="1"/>
    <col min="6689" max="6693" width="9.140625" style="1"/>
    <col min="6694" max="6694" width="29.5703125" style="1" customWidth="1"/>
    <col min="6695" max="6695" width="6.7109375" style="1" customWidth="1"/>
    <col min="6696" max="6696" width="15.85546875" style="1" customWidth="1"/>
    <col min="6697" max="6697" width="15.5703125" style="1" customWidth="1"/>
    <col min="6698" max="6698" width="20.7109375" style="1" customWidth="1"/>
    <col min="6699" max="6699" width="18.5703125" style="1" customWidth="1"/>
    <col min="6700" max="6700" width="8.5703125" style="1" customWidth="1"/>
    <col min="6701" max="6701" width="15.28515625" style="1" customWidth="1"/>
    <col min="6702" max="6702" width="11.42578125" style="1" customWidth="1"/>
    <col min="6703" max="6703" width="9.42578125" style="1" customWidth="1"/>
    <col min="6704" max="6704" width="7.42578125" style="1" customWidth="1"/>
    <col min="6705" max="6705" width="10.28515625" style="1" customWidth="1"/>
    <col min="6706" max="6706" width="10.140625" style="1" customWidth="1"/>
    <col min="6707" max="6707" width="10.7109375" style="1" customWidth="1"/>
    <col min="6708" max="6708" width="8.42578125" style="1" customWidth="1"/>
    <col min="6709" max="6709" width="9.42578125" style="1" customWidth="1"/>
    <col min="6710" max="6710" width="9.140625" style="1"/>
    <col min="6711" max="6711" width="10.5703125" style="1" customWidth="1"/>
    <col min="6712" max="6712" width="0" style="1" hidden="1" customWidth="1"/>
    <col min="6713" max="6713" width="21" style="1" customWidth="1"/>
    <col min="6714" max="6907" width="9.140625" style="1"/>
    <col min="6908" max="6908" width="5.42578125" style="1" customWidth="1"/>
    <col min="6909" max="6909" width="5.140625" style="1" customWidth="1"/>
    <col min="6910" max="6910" width="8.28515625" style="1" customWidth="1"/>
    <col min="6911" max="6911" width="17.42578125" style="1" customWidth="1"/>
    <col min="6912" max="6912" width="12.140625" style="1" customWidth="1"/>
    <col min="6913" max="6915" width="0" style="1" hidden="1" customWidth="1"/>
    <col min="6916" max="6916" width="11.7109375" style="1" customWidth="1"/>
    <col min="6917" max="6919" width="0" style="1" hidden="1" customWidth="1"/>
    <col min="6920" max="6920" width="7.28515625" style="1" customWidth="1"/>
    <col min="6921" max="6921" width="6.7109375" style="1" customWidth="1"/>
    <col min="6922" max="6922" width="7.7109375" style="1" customWidth="1"/>
    <col min="6923" max="6923" width="0" style="1" hidden="1" customWidth="1"/>
    <col min="6924" max="6924" width="5.42578125" style="1" customWidth="1"/>
    <col min="6925" max="6928" width="0" style="1" hidden="1" customWidth="1"/>
    <col min="6929" max="6929" width="6.42578125" style="1" customWidth="1"/>
    <col min="6930" max="6930" width="6.7109375" style="1" customWidth="1"/>
    <col min="6931" max="6931" width="8.28515625" style="1" customWidth="1"/>
    <col min="6932" max="6932" width="0" style="1" hidden="1" customWidth="1"/>
    <col min="6933" max="6934" width="6.85546875" style="1" customWidth="1"/>
    <col min="6935" max="6935" width="9" style="1" customWidth="1"/>
    <col min="6936" max="6936" width="0" style="1" hidden="1" customWidth="1"/>
    <col min="6937" max="6939" width="9.140625" style="1"/>
    <col min="6940" max="6940" width="0" style="1" hidden="1" customWidth="1"/>
    <col min="6941" max="6943" width="9.140625" style="1"/>
    <col min="6944" max="6944" width="0" style="1" hidden="1" customWidth="1"/>
    <col min="6945" max="6949" width="9.140625" style="1"/>
    <col min="6950" max="6950" width="29.5703125" style="1" customWidth="1"/>
    <col min="6951" max="6951" width="6.7109375" style="1" customWidth="1"/>
    <col min="6952" max="6952" width="15.85546875" style="1" customWidth="1"/>
    <col min="6953" max="6953" width="15.5703125" style="1" customWidth="1"/>
    <col min="6954" max="6954" width="20.7109375" style="1" customWidth="1"/>
    <col min="6955" max="6955" width="18.5703125" style="1" customWidth="1"/>
    <col min="6956" max="6956" width="8.5703125" style="1" customWidth="1"/>
    <col min="6957" max="6957" width="15.28515625" style="1" customWidth="1"/>
    <col min="6958" max="6958" width="11.42578125" style="1" customWidth="1"/>
    <col min="6959" max="6959" width="9.42578125" style="1" customWidth="1"/>
    <col min="6960" max="6960" width="7.42578125" style="1" customWidth="1"/>
    <col min="6961" max="6961" width="10.28515625" style="1" customWidth="1"/>
    <col min="6962" max="6962" width="10.140625" style="1" customWidth="1"/>
    <col min="6963" max="6963" width="10.7109375" style="1" customWidth="1"/>
    <col min="6964" max="6964" width="8.42578125" style="1" customWidth="1"/>
    <col min="6965" max="6965" width="9.42578125" style="1" customWidth="1"/>
    <col min="6966" max="6966" width="9.140625" style="1"/>
    <col min="6967" max="6967" width="10.5703125" style="1" customWidth="1"/>
    <col min="6968" max="6968" width="0" style="1" hidden="1" customWidth="1"/>
    <col min="6969" max="6969" width="21" style="1" customWidth="1"/>
    <col min="6970" max="7163" width="9.140625" style="1"/>
    <col min="7164" max="7164" width="5.42578125" style="1" customWidth="1"/>
    <col min="7165" max="7165" width="5.140625" style="1" customWidth="1"/>
    <col min="7166" max="7166" width="8.28515625" style="1" customWidth="1"/>
    <col min="7167" max="7167" width="17.42578125" style="1" customWidth="1"/>
    <col min="7168" max="7168" width="12.140625" style="1" customWidth="1"/>
    <col min="7169" max="7171" width="0" style="1" hidden="1" customWidth="1"/>
    <col min="7172" max="7172" width="11.7109375" style="1" customWidth="1"/>
    <col min="7173" max="7175" width="0" style="1" hidden="1" customWidth="1"/>
    <col min="7176" max="7176" width="7.28515625" style="1" customWidth="1"/>
    <col min="7177" max="7177" width="6.7109375" style="1" customWidth="1"/>
    <col min="7178" max="7178" width="7.7109375" style="1" customWidth="1"/>
    <col min="7179" max="7179" width="0" style="1" hidden="1" customWidth="1"/>
    <col min="7180" max="7180" width="5.42578125" style="1" customWidth="1"/>
    <col min="7181" max="7184" width="0" style="1" hidden="1" customWidth="1"/>
    <col min="7185" max="7185" width="6.42578125" style="1" customWidth="1"/>
    <col min="7186" max="7186" width="6.7109375" style="1" customWidth="1"/>
    <col min="7187" max="7187" width="8.28515625" style="1" customWidth="1"/>
    <col min="7188" max="7188" width="0" style="1" hidden="1" customWidth="1"/>
    <col min="7189" max="7190" width="6.85546875" style="1" customWidth="1"/>
    <col min="7191" max="7191" width="9" style="1" customWidth="1"/>
    <col min="7192" max="7192" width="0" style="1" hidden="1" customWidth="1"/>
    <col min="7193" max="7195" width="9.140625" style="1"/>
    <col min="7196" max="7196" width="0" style="1" hidden="1" customWidth="1"/>
    <col min="7197" max="7199" width="9.140625" style="1"/>
    <col min="7200" max="7200" width="0" style="1" hidden="1" customWidth="1"/>
    <col min="7201" max="7205" width="9.140625" style="1"/>
    <col min="7206" max="7206" width="29.5703125" style="1" customWidth="1"/>
    <col min="7207" max="7207" width="6.7109375" style="1" customWidth="1"/>
    <col min="7208" max="7208" width="15.85546875" style="1" customWidth="1"/>
    <col min="7209" max="7209" width="15.5703125" style="1" customWidth="1"/>
    <col min="7210" max="7210" width="20.7109375" style="1" customWidth="1"/>
    <col min="7211" max="7211" width="18.5703125" style="1" customWidth="1"/>
    <col min="7212" max="7212" width="8.5703125" style="1" customWidth="1"/>
    <col min="7213" max="7213" width="15.28515625" style="1" customWidth="1"/>
    <col min="7214" max="7214" width="11.42578125" style="1" customWidth="1"/>
    <col min="7215" max="7215" width="9.42578125" style="1" customWidth="1"/>
    <col min="7216" max="7216" width="7.42578125" style="1" customWidth="1"/>
    <col min="7217" max="7217" width="10.28515625" style="1" customWidth="1"/>
    <col min="7218" max="7218" width="10.140625" style="1" customWidth="1"/>
    <col min="7219" max="7219" width="10.7109375" style="1" customWidth="1"/>
    <col min="7220" max="7220" width="8.42578125" style="1" customWidth="1"/>
    <col min="7221" max="7221" width="9.42578125" style="1" customWidth="1"/>
    <col min="7222" max="7222" width="9.140625" style="1"/>
    <col min="7223" max="7223" width="10.5703125" style="1" customWidth="1"/>
    <col min="7224" max="7224" width="0" style="1" hidden="1" customWidth="1"/>
    <col min="7225" max="7225" width="21" style="1" customWidth="1"/>
    <col min="7226" max="7419" width="9.140625" style="1"/>
    <col min="7420" max="7420" width="5.42578125" style="1" customWidth="1"/>
    <col min="7421" max="7421" width="5.140625" style="1" customWidth="1"/>
    <col min="7422" max="7422" width="8.28515625" style="1" customWidth="1"/>
    <col min="7423" max="7423" width="17.42578125" style="1" customWidth="1"/>
    <col min="7424" max="7424" width="12.140625" style="1" customWidth="1"/>
    <col min="7425" max="7427" width="0" style="1" hidden="1" customWidth="1"/>
    <col min="7428" max="7428" width="11.7109375" style="1" customWidth="1"/>
    <col min="7429" max="7431" width="0" style="1" hidden="1" customWidth="1"/>
    <col min="7432" max="7432" width="7.28515625" style="1" customWidth="1"/>
    <col min="7433" max="7433" width="6.7109375" style="1" customWidth="1"/>
    <col min="7434" max="7434" width="7.7109375" style="1" customWidth="1"/>
    <col min="7435" max="7435" width="0" style="1" hidden="1" customWidth="1"/>
    <col min="7436" max="7436" width="5.42578125" style="1" customWidth="1"/>
    <col min="7437" max="7440" width="0" style="1" hidden="1" customWidth="1"/>
    <col min="7441" max="7441" width="6.42578125" style="1" customWidth="1"/>
    <col min="7442" max="7442" width="6.7109375" style="1" customWidth="1"/>
    <col min="7443" max="7443" width="8.28515625" style="1" customWidth="1"/>
    <col min="7444" max="7444" width="0" style="1" hidden="1" customWidth="1"/>
    <col min="7445" max="7446" width="6.85546875" style="1" customWidth="1"/>
    <col min="7447" max="7447" width="9" style="1" customWidth="1"/>
    <col min="7448" max="7448" width="0" style="1" hidden="1" customWidth="1"/>
    <col min="7449" max="7451" width="9.140625" style="1"/>
    <col min="7452" max="7452" width="0" style="1" hidden="1" customWidth="1"/>
    <col min="7453" max="7455" width="9.140625" style="1"/>
    <col min="7456" max="7456" width="0" style="1" hidden="1" customWidth="1"/>
    <col min="7457" max="7461" width="9.140625" style="1"/>
    <col min="7462" max="7462" width="29.5703125" style="1" customWidth="1"/>
    <col min="7463" max="7463" width="6.7109375" style="1" customWidth="1"/>
    <col min="7464" max="7464" width="15.85546875" style="1" customWidth="1"/>
    <col min="7465" max="7465" width="15.5703125" style="1" customWidth="1"/>
    <col min="7466" max="7466" width="20.7109375" style="1" customWidth="1"/>
    <col min="7467" max="7467" width="18.5703125" style="1" customWidth="1"/>
    <col min="7468" max="7468" width="8.5703125" style="1" customWidth="1"/>
    <col min="7469" max="7469" width="15.28515625" style="1" customWidth="1"/>
    <col min="7470" max="7470" width="11.42578125" style="1" customWidth="1"/>
    <col min="7471" max="7471" width="9.42578125" style="1" customWidth="1"/>
    <col min="7472" max="7472" width="7.42578125" style="1" customWidth="1"/>
    <col min="7473" max="7473" width="10.28515625" style="1" customWidth="1"/>
    <col min="7474" max="7474" width="10.140625" style="1" customWidth="1"/>
    <col min="7475" max="7475" width="10.7109375" style="1" customWidth="1"/>
    <col min="7476" max="7476" width="8.42578125" style="1" customWidth="1"/>
    <col min="7477" max="7477" width="9.42578125" style="1" customWidth="1"/>
    <col min="7478" max="7478" width="9.140625" style="1"/>
    <col min="7479" max="7479" width="10.5703125" style="1" customWidth="1"/>
    <col min="7480" max="7480" width="0" style="1" hidden="1" customWidth="1"/>
    <col min="7481" max="7481" width="21" style="1" customWidth="1"/>
    <col min="7482" max="7675" width="9.140625" style="1"/>
    <col min="7676" max="7676" width="5.42578125" style="1" customWidth="1"/>
    <col min="7677" max="7677" width="5.140625" style="1" customWidth="1"/>
    <col min="7678" max="7678" width="8.28515625" style="1" customWidth="1"/>
    <col min="7679" max="7679" width="17.42578125" style="1" customWidth="1"/>
    <col min="7680" max="7680" width="12.140625" style="1" customWidth="1"/>
    <col min="7681" max="7683" width="0" style="1" hidden="1" customWidth="1"/>
    <col min="7684" max="7684" width="11.7109375" style="1" customWidth="1"/>
    <col min="7685" max="7687" width="0" style="1" hidden="1" customWidth="1"/>
    <col min="7688" max="7688" width="7.28515625" style="1" customWidth="1"/>
    <col min="7689" max="7689" width="6.7109375" style="1" customWidth="1"/>
    <col min="7690" max="7690" width="7.7109375" style="1" customWidth="1"/>
    <col min="7691" max="7691" width="0" style="1" hidden="1" customWidth="1"/>
    <col min="7692" max="7692" width="5.42578125" style="1" customWidth="1"/>
    <col min="7693" max="7696" width="0" style="1" hidden="1" customWidth="1"/>
    <col min="7697" max="7697" width="6.42578125" style="1" customWidth="1"/>
    <col min="7698" max="7698" width="6.7109375" style="1" customWidth="1"/>
    <col min="7699" max="7699" width="8.28515625" style="1" customWidth="1"/>
    <col min="7700" max="7700" width="0" style="1" hidden="1" customWidth="1"/>
    <col min="7701" max="7702" width="6.85546875" style="1" customWidth="1"/>
    <col min="7703" max="7703" width="9" style="1" customWidth="1"/>
    <col min="7704" max="7704" width="0" style="1" hidden="1" customWidth="1"/>
    <col min="7705" max="7707" width="9.140625" style="1"/>
    <col min="7708" max="7708" width="0" style="1" hidden="1" customWidth="1"/>
    <col min="7709" max="7711" width="9.140625" style="1"/>
    <col min="7712" max="7712" width="0" style="1" hidden="1" customWidth="1"/>
    <col min="7713" max="7717" width="9.140625" style="1"/>
    <col min="7718" max="7718" width="29.5703125" style="1" customWidth="1"/>
    <col min="7719" max="7719" width="6.7109375" style="1" customWidth="1"/>
    <col min="7720" max="7720" width="15.85546875" style="1" customWidth="1"/>
    <col min="7721" max="7721" width="15.5703125" style="1" customWidth="1"/>
    <col min="7722" max="7722" width="20.7109375" style="1" customWidth="1"/>
    <col min="7723" max="7723" width="18.5703125" style="1" customWidth="1"/>
    <col min="7724" max="7724" width="8.5703125" style="1" customWidth="1"/>
    <col min="7725" max="7725" width="15.28515625" style="1" customWidth="1"/>
    <col min="7726" max="7726" width="11.42578125" style="1" customWidth="1"/>
    <col min="7727" max="7727" width="9.42578125" style="1" customWidth="1"/>
    <col min="7728" max="7728" width="7.42578125" style="1" customWidth="1"/>
    <col min="7729" max="7729" width="10.28515625" style="1" customWidth="1"/>
    <col min="7730" max="7730" width="10.140625" style="1" customWidth="1"/>
    <col min="7731" max="7731" width="10.7109375" style="1" customWidth="1"/>
    <col min="7732" max="7732" width="8.42578125" style="1" customWidth="1"/>
    <col min="7733" max="7733" width="9.42578125" style="1" customWidth="1"/>
    <col min="7734" max="7734" width="9.140625" style="1"/>
    <col min="7735" max="7735" width="10.5703125" style="1" customWidth="1"/>
    <col min="7736" max="7736" width="0" style="1" hidden="1" customWidth="1"/>
    <col min="7737" max="7737" width="21" style="1" customWidth="1"/>
    <col min="7738" max="7931" width="9.140625" style="1"/>
    <col min="7932" max="7932" width="5.42578125" style="1" customWidth="1"/>
    <col min="7933" max="7933" width="5.140625" style="1" customWidth="1"/>
    <col min="7934" max="7934" width="8.28515625" style="1" customWidth="1"/>
    <col min="7935" max="7935" width="17.42578125" style="1" customWidth="1"/>
    <col min="7936" max="7936" width="12.140625" style="1" customWidth="1"/>
    <col min="7937" max="7939" width="0" style="1" hidden="1" customWidth="1"/>
    <col min="7940" max="7940" width="11.7109375" style="1" customWidth="1"/>
    <col min="7941" max="7943" width="0" style="1" hidden="1" customWidth="1"/>
    <col min="7944" max="7944" width="7.28515625" style="1" customWidth="1"/>
    <col min="7945" max="7945" width="6.7109375" style="1" customWidth="1"/>
    <col min="7946" max="7946" width="7.7109375" style="1" customWidth="1"/>
    <col min="7947" max="7947" width="0" style="1" hidden="1" customWidth="1"/>
    <col min="7948" max="7948" width="5.42578125" style="1" customWidth="1"/>
    <col min="7949" max="7952" width="0" style="1" hidden="1" customWidth="1"/>
    <col min="7953" max="7953" width="6.42578125" style="1" customWidth="1"/>
    <col min="7954" max="7954" width="6.7109375" style="1" customWidth="1"/>
    <col min="7955" max="7955" width="8.28515625" style="1" customWidth="1"/>
    <col min="7956" max="7956" width="0" style="1" hidden="1" customWidth="1"/>
    <col min="7957" max="7958" width="6.85546875" style="1" customWidth="1"/>
    <col min="7959" max="7959" width="9" style="1" customWidth="1"/>
    <col min="7960" max="7960" width="0" style="1" hidden="1" customWidth="1"/>
    <col min="7961" max="7963" width="9.140625" style="1"/>
    <col min="7964" max="7964" width="0" style="1" hidden="1" customWidth="1"/>
    <col min="7965" max="7967" width="9.140625" style="1"/>
    <col min="7968" max="7968" width="0" style="1" hidden="1" customWidth="1"/>
    <col min="7969" max="7973" width="9.140625" style="1"/>
    <col min="7974" max="7974" width="29.5703125" style="1" customWidth="1"/>
    <col min="7975" max="7975" width="6.7109375" style="1" customWidth="1"/>
    <col min="7976" max="7976" width="15.85546875" style="1" customWidth="1"/>
    <col min="7977" max="7977" width="15.5703125" style="1" customWidth="1"/>
    <col min="7978" max="7978" width="20.7109375" style="1" customWidth="1"/>
    <col min="7979" max="7979" width="18.5703125" style="1" customWidth="1"/>
    <col min="7980" max="7980" width="8.5703125" style="1" customWidth="1"/>
    <col min="7981" max="7981" width="15.28515625" style="1" customWidth="1"/>
    <col min="7982" max="7982" width="11.42578125" style="1" customWidth="1"/>
    <col min="7983" max="7983" width="9.42578125" style="1" customWidth="1"/>
    <col min="7984" max="7984" width="7.42578125" style="1" customWidth="1"/>
    <col min="7985" max="7985" width="10.28515625" style="1" customWidth="1"/>
    <col min="7986" max="7986" width="10.140625" style="1" customWidth="1"/>
    <col min="7987" max="7987" width="10.7109375" style="1" customWidth="1"/>
    <col min="7988" max="7988" width="8.42578125" style="1" customWidth="1"/>
    <col min="7989" max="7989" width="9.42578125" style="1" customWidth="1"/>
    <col min="7990" max="7990" width="9.140625" style="1"/>
    <col min="7991" max="7991" width="10.5703125" style="1" customWidth="1"/>
    <col min="7992" max="7992" width="0" style="1" hidden="1" customWidth="1"/>
    <col min="7993" max="7993" width="21" style="1" customWidth="1"/>
    <col min="7994" max="8187" width="9.140625" style="1"/>
    <col min="8188" max="8188" width="5.42578125" style="1" customWidth="1"/>
    <col min="8189" max="8189" width="5.140625" style="1" customWidth="1"/>
    <col min="8190" max="8190" width="8.28515625" style="1" customWidth="1"/>
    <col min="8191" max="8191" width="17.42578125" style="1" customWidth="1"/>
    <col min="8192" max="8192" width="12.140625" style="1" customWidth="1"/>
    <col min="8193" max="8195" width="0" style="1" hidden="1" customWidth="1"/>
    <col min="8196" max="8196" width="11.7109375" style="1" customWidth="1"/>
    <col min="8197" max="8199" width="0" style="1" hidden="1" customWidth="1"/>
    <col min="8200" max="8200" width="7.28515625" style="1" customWidth="1"/>
    <col min="8201" max="8201" width="6.7109375" style="1" customWidth="1"/>
    <col min="8202" max="8202" width="7.7109375" style="1" customWidth="1"/>
    <col min="8203" max="8203" width="0" style="1" hidden="1" customWidth="1"/>
    <col min="8204" max="8204" width="5.42578125" style="1" customWidth="1"/>
    <col min="8205" max="8208" width="0" style="1" hidden="1" customWidth="1"/>
    <col min="8209" max="8209" width="6.42578125" style="1" customWidth="1"/>
    <col min="8210" max="8210" width="6.7109375" style="1" customWidth="1"/>
    <col min="8211" max="8211" width="8.28515625" style="1" customWidth="1"/>
    <col min="8212" max="8212" width="0" style="1" hidden="1" customWidth="1"/>
    <col min="8213" max="8214" width="6.85546875" style="1" customWidth="1"/>
    <col min="8215" max="8215" width="9" style="1" customWidth="1"/>
    <col min="8216" max="8216" width="0" style="1" hidden="1" customWidth="1"/>
    <col min="8217" max="8219" width="9.140625" style="1"/>
    <col min="8220" max="8220" width="0" style="1" hidden="1" customWidth="1"/>
    <col min="8221" max="8223" width="9.140625" style="1"/>
    <col min="8224" max="8224" width="0" style="1" hidden="1" customWidth="1"/>
    <col min="8225" max="8229" width="9.140625" style="1"/>
    <col min="8230" max="8230" width="29.5703125" style="1" customWidth="1"/>
    <col min="8231" max="8231" width="6.7109375" style="1" customWidth="1"/>
    <col min="8232" max="8232" width="15.85546875" style="1" customWidth="1"/>
    <col min="8233" max="8233" width="15.5703125" style="1" customWidth="1"/>
    <col min="8234" max="8234" width="20.7109375" style="1" customWidth="1"/>
    <col min="8235" max="8235" width="18.5703125" style="1" customWidth="1"/>
    <col min="8236" max="8236" width="8.5703125" style="1" customWidth="1"/>
    <col min="8237" max="8237" width="15.28515625" style="1" customWidth="1"/>
    <col min="8238" max="8238" width="11.42578125" style="1" customWidth="1"/>
    <col min="8239" max="8239" width="9.42578125" style="1" customWidth="1"/>
    <col min="8240" max="8240" width="7.42578125" style="1" customWidth="1"/>
    <col min="8241" max="8241" width="10.28515625" style="1" customWidth="1"/>
    <col min="8242" max="8242" width="10.140625" style="1" customWidth="1"/>
    <col min="8243" max="8243" width="10.7109375" style="1" customWidth="1"/>
    <col min="8244" max="8244" width="8.42578125" style="1" customWidth="1"/>
    <col min="8245" max="8245" width="9.42578125" style="1" customWidth="1"/>
    <col min="8246" max="8246" width="9.140625" style="1"/>
    <col min="8247" max="8247" width="10.5703125" style="1" customWidth="1"/>
    <col min="8248" max="8248" width="0" style="1" hidden="1" customWidth="1"/>
    <col min="8249" max="8249" width="21" style="1" customWidth="1"/>
    <col min="8250" max="8443" width="9.140625" style="1"/>
    <col min="8444" max="8444" width="5.42578125" style="1" customWidth="1"/>
    <col min="8445" max="8445" width="5.140625" style="1" customWidth="1"/>
    <col min="8446" max="8446" width="8.28515625" style="1" customWidth="1"/>
    <col min="8447" max="8447" width="17.42578125" style="1" customWidth="1"/>
    <col min="8448" max="8448" width="12.140625" style="1" customWidth="1"/>
    <col min="8449" max="8451" width="0" style="1" hidden="1" customWidth="1"/>
    <col min="8452" max="8452" width="11.7109375" style="1" customWidth="1"/>
    <col min="8453" max="8455" width="0" style="1" hidden="1" customWidth="1"/>
    <col min="8456" max="8456" width="7.28515625" style="1" customWidth="1"/>
    <col min="8457" max="8457" width="6.7109375" style="1" customWidth="1"/>
    <col min="8458" max="8458" width="7.7109375" style="1" customWidth="1"/>
    <col min="8459" max="8459" width="0" style="1" hidden="1" customWidth="1"/>
    <col min="8460" max="8460" width="5.42578125" style="1" customWidth="1"/>
    <col min="8461" max="8464" width="0" style="1" hidden="1" customWidth="1"/>
    <col min="8465" max="8465" width="6.42578125" style="1" customWidth="1"/>
    <col min="8466" max="8466" width="6.7109375" style="1" customWidth="1"/>
    <col min="8467" max="8467" width="8.28515625" style="1" customWidth="1"/>
    <col min="8468" max="8468" width="0" style="1" hidden="1" customWidth="1"/>
    <col min="8469" max="8470" width="6.85546875" style="1" customWidth="1"/>
    <col min="8471" max="8471" width="9" style="1" customWidth="1"/>
    <col min="8472" max="8472" width="0" style="1" hidden="1" customWidth="1"/>
    <col min="8473" max="8475" width="9.140625" style="1"/>
    <col min="8476" max="8476" width="0" style="1" hidden="1" customWidth="1"/>
    <col min="8477" max="8479" width="9.140625" style="1"/>
    <col min="8480" max="8480" width="0" style="1" hidden="1" customWidth="1"/>
    <col min="8481" max="8485" width="9.140625" style="1"/>
    <col min="8486" max="8486" width="29.5703125" style="1" customWidth="1"/>
    <col min="8487" max="8487" width="6.7109375" style="1" customWidth="1"/>
    <col min="8488" max="8488" width="15.85546875" style="1" customWidth="1"/>
    <col min="8489" max="8489" width="15.5703125" style="1" customWidth="1"/>
    <col min="8490" max="8490" width="20.7109375" style="1" customWidth="1"/>
    <col min="8491" max="8491" width="18.5703125" style="1" customWidth="1"/>
    <col min="8492" max="8492" width="8.5703125" style="1" customWidth="1"/>
    <col min="8493" max="8493" width="15.28515625" style="1" customWidth="1"/>
    <col min="8494" max="8494" width="11.42578125" style="1" customWidth="1"/>
    <col min="8495" max="8495" width="9.42578125" style="1" customWidth="1"/>
    <col min="8496" max="8496" width="7.42578125" style="1" customWidth="1"/>
    <col min="8497" max="8497" width="10.28515625" style="1" customWidth="1"/>
    <col min="8498" max="8498" width="10.140625" style="1" customWidth="1"/>
    <col min="8499" max="8499" width="10.7109375" style="1" customWidth="1"/>
    <col min="8500" max="8500" width="8.42578125" style="1" customWidth="1"/>
    <col min="8501" max="8501" width="9.42578125" style="1" customWidth="1"/>
    <col min="8502" max="8502" width="9.140625" style="1"/>
    <col min="8503" max="8503" width="10.5703125" style="1" customWidth="1"/>
    <col min="8504" max="8504" width="0" style="1" hidden="1" customWidth="1"/>
    <col min="8505" max="8505" width="21" style="1" customWidth="1"/>
    <col min="8506" max="8699" width="9.140625" style="1"/>
    <col min="8700" max="8700" width="5.42578125" style="1" customWidth="1"/>
    <col min="8701" max="8701" width="5.140625" style="1" customWidth="1"/>
    <col min="8702" max="8702" width="8.28515625" style="1" customWidth="1"/>
    <col min="8703" max="8703" width="17.42578125" style="1" customWidth="1"/>
    <col min="8704" max="8704" width="12.140625" style="1" customWidth="1"/>
    <col min="8705" max="8707" width="0" style="1" hidden="1" customWidth="1"/>
    <col min="8708" max="8708" width="11.7109375" style="1" customWidth="1"/>
    <col min="8709" max="8711" width="0" style="1" hidden="1" customWidth="1"/>
    <col min="8712" max="8712" width="7.28515625" style="1" customWidth="1"/>
    <col min="8713" max="8713" width="6.7109375" style="1" customWidth="1"/>
    <col min="8714" max="8714" width="7.7109375" style="1" customWidth="1"/>
    <col min="8715" max="8715" width="0" style="1" hidden="1" customWidth="1"/>
    <col min="8716" max="8716" width="5.42578125" style="1" customWidth="1"/>
    <col min="8717" max="8720" width="0" style="1" hidden="1" customWidth="1"/>
    <col min="8721" max="8721" width="6.42578125" style="1" customWidth="1"/>
    <col min="8722" max="8722" width="6.7109375" style="1" customWidth="1"/>
    <col min="8723" max="8723" width="8.28515625" style="1" customWidth="1"/>
    <col min="8724" max="8724" width="0" style="1" hidden="1" customWidth="1"/>
    <col min="8725" max="8726" width="6.85546875" style="1" customWidth="1"/>
    <col min="8727" max="8727" width="9" style="1" customWidth="1"/>
    <col min="8728" max="8728" width="0" style="1" hidden="1" customWidth="1"/>
    <col min="8729" max="8731" width="9.140625" style="1"/>
    <col min="8732" max="8732" width="0" style="1" hidden="1" customWidth="1"/>
    <col min="8733" max="8735" width="9.140625" style="1"/>
    <col min="8736" max="8736" width="0" style="1" hidden="1" customWidth="1"/>
    <col min="8737" max="8741" width="9.140625" style="1"/>
    <col min="8742" max="8742" width="29.5703125" style="1" customWidth="1"/>
    <col min="8743" max="8743" width="6.7109375" style="1" customWidth="1"/>
    <col min="8744" max="8744" width="15.85546875" style="1" customWidth="1"/>
    <col min="8745" max="8745" width="15.5703125" style="1" customWidth="1"/>
    <col min="8746" max="8746" width="20.7109375" style="1" customWidth="1"/>
    <col min="8747" max="8747" width="18.5703125" style="1" customWidth="1"/>
    <col min="8748" max="8748" width="8.5703125" style="1" customWidth="1"/>
    <col min="8749" max="8749" width="15.28515625" style="1" customWidth="1"/>
    <col min="8750" max="8750" width="11.42578125" style="1" customWidth="1"/>
    <col min="8751" max="8751" width="9.42578125" style="1" customWidth="1"/>
    <col min="8752" max="8752" width="7.42578125" style="1" customWidth="1"/>
    <col min="8753" max="8753" width="10.28515625" style="1" customWidth="1"/>
    <col min="8754" max="8754" width="10.140625" style="1" customWidth="1"/>
    <col min="8755" max="8755" width="10.7109375" style="1" customWidth="1"/>
    <col min="8756" max="8756" width="8.42578125" style="1" customWidth="1"/>
    <col min="8757" max="8757" width="9.42578125" style="1" customWidth="1"/>
    <col min="8758" max="8758" width="9.140625" style="1"/>
    <col min="8759" max="8759" width="10.5703125" style="1" customWidth="1"/>
    <col min="8760" max="8760" width="0" style="1" hidden="1" customWidth="1"/>
    <col min="8761" max="8761" width="21" style="1" customWidth="1"/>
    <col min="8762" max="8955" width="9.140625" style="1"/>
    <col min="8956" max="8956" width="5.42578125" style="1" customWidth="1"/>
    <col min="8957" max="8957" width="5.140625" style="1" customWidth="1"/>
    <col min="8958" max="8958" width="8.28515625" style="1" customWidth="1"/>
    <col min="8959" max="8959" width="17.42578125" style="1" customWidth="1"/>
    <col min="8960" max="8960" width="12.140625" style="1" customWidth="1"/>
    <col min="8961" max="8963" width="0" style="1" hidden="1" customWidth="1"/>
    <col min="8964" max="8964" width="11.7109375" style="1" customWidth="1"/>
    <col min="8965" max="8967" width="0" style="1" hidden="1" customWidth="1"/>
    <col min="8968" max="8968" width="7.28515625" style="1" customWidth="1"/>
    <col min="8969" max="8969" width="6.7109375" style="1" customWidth="1"/>
    <col min="8970" max="8970" width="7.7109375" style="1" customWidth="1"/>
    <col min="8971" max="8971" width="0" style="1" hidden="1" customWidth="1"/>
    <col min="8972" max="8972" width="5.42578125" style="1" customWidth="1"/>
    <col min="8973" max="8976" width="0" style="1" hidden="1" customWidth="1"/>
    <col min="8977" max="8977" width="6.42578125" style="1" customWidth="1"/>
    <col min="8978" max="8978" width="6.7109375" style="1" customWidth="1"/>
    <col min="8979" max="8979" width="8.28515625" style="1" customWidth="1"/>
    <col min="8980" max="8980" width="0" style="1" hidden="1" customWidth="1"/>
    <col min="8981" max="8982" width="6.85546875" style="1" customWidth="1"/>
    <col min="8983" max="8983" width="9" style="1" customWidth="1"/>
    <col min="8984" max="8984" width="0" style="1" hidden="1" customWidth="1"/>
    <col min="8985" max="8987" width="9.140625" style="1"/>
    <col min="8988" max="8988" width="0" style="1" hidden="1" customWidth="1"/>
    <col min="8989" max="8991" width="9.140625" style="1"/>
    <col min="8992" max="8992" width="0" style="1" hidden="1" customWidth="1"/>
    <col min="8993" max="8997" width="9.140625" style="1"/>
    <col min="8998" max="8998" width="29.5703125" style="1" customWidth="1"/>
    <col min="8999" max="8999" width="6.7109375" style="1" customWidth="1"/>
    <col min="9000" max="9000" width="15.85546875" style="1" customWidth="1"/>
    <col min="9001" max="9001" width="15.5703125" style="1" customWidth="1"/>
    <col min="9002" max="9002" width="20.7109375" style="1" customWidth="1"/>
    <col min="9003" max="9003" width="18.5703125" style="1" customWidth="1"/>
    <col min="9004" max="9004" width="8.5703125" style="1" customWidth="1"/>
    <col min="9005" max="9005" width="15.28515625" style="1" customWidth="1"/>
    <col min="9006" max="9006" width="11.42578125" style="1" customWidth="1"/>
    <col min="9007" max="9007" width="9.42578125" style="1" customWidth="1"/>
    <col min="9008" max="9008" width="7.42578125" style="1" customWidth="1"/>
    <col min="9009" max="9009" width="10.28515625" style="1" customWidth="1"/>
    <col min="9010" max="9010" width="10.140625" style="1" customWidth="1"/>
    <col min="9011" max="9011" width="10.7109375" style="1" customWidth="1"/>
    <col min="9012" max="9012" width="8.42578125" style="1" customWidth="1"/>
    <col min="9013" max="9013" width="9.42578125" style="1" customWidth="1"/>
    <col min="9014" max="9014" width="9.140625" style="1"/>
    <col min="9015" max="9015" width="10.5703125" style="1" customWidth="1"/>
    <col min="9016" max="9016" width="0" style="1" hidden="1" customWidth="1"/>
    <col min="9017" max="9017" width="21" style="1" customWidth="1"/>
    <col min="9018" max="9211" width="9.140625" style="1"/>
    <col min="9212" max="9212" width="5.42578125" style="1" customWidth="1"/>
    <col min="9213" max="9213" width="5.140625" style="1" customWidth="1"/>
    <col min="9214" max="9214" width="8.28515625" style="1" customWidth="1"/>
    <col min="9215" max="9215" width="17.42578125" style="1" customWidth="1"/>
    <col min="9216" max="9216" width="12.140625" style="1" customWidth="1"/>
    <col min="9217" max="9219" width="0" style="1" hidden="1" customWidth="1"/>
    <col min="9220" max="9220" width="11.7109375" style="1" customWidth="1"/>
    <col min="9221" max="9223" width="0" style="1" hidden="1" customWidth="1"/>
    <col min="9224" max="9224" width="7.28515625" style="1" customWidth="1"/>
    <col min="9225" max="9225" width="6.7109375" style="1" customWidth="1"/>
    <col min="9226" max="9226" width="7.7109375" style="1" customWidth="1"/>
    <col min="9227" max="9227" width="0" style="1" hidden="1" customWidth="1"/>
    <col min="9228" max="9228" width="5.42578125" style="1" customWidth="1"/>
    <col min="9229" max="9232" width="0" style="1" hidden="1" customWidth="1"/>
    <col min="9233" max="9233" width="6.42578125" style="1" customWidth="1"/>
    <col min="9234" max="9234" width="6.7109375" style="1" customWidth="1"/>
    <col min="9235" max="9235" width="8.28515625" style="1" customWidth="1"/>
    <col min="9236" max="9236" width="0" style="1" hidden="1" customWidth="1"/>
    <col min="9237" max="9238" width="6.85546875" style="1" customWidth="1"/>
    <col min="9239" max="9239" width="9" style="1" customWidth="1"/>
    <col min="9240" max="9240" width="0" style="1" hidden="1" customWidth="1"/>
    <col min="9241" max="9243" width="9.140625" style="1"/>
    <col min="9244" max="9244" width="0" style="1" hidden="1" customWidth="1"/>
    <col min="9245" max="9247" width="9.140625" style="1"/>
    <col min="9248" max="9248" width="0" style="1" hidden="1" customWidth="1"/>
    <col min="9249" max="9253" width="9.140625" style="1"/>
    <col min="9254" max="9254" width="29.5703125" style="1" customWidth="1"/>
    <col min="9255" max="9255" width="6.7109375" style="1" customWidth="1"/>
    <col min="9256" max="9256" width="15.85546875" style="1" customWidth="1"/>
    <col min="9257" max="9257" width="15.5703125" style="1" customWidth="1"/>
    <col min="9258" max="9258" width="20.7109375" style="1" customWidth="1"/>
    <col min="9259" max="9259" width="18.5703125" style="1" customWidth="1"/>
    <col min="9260" max="9260" width="8.5703125" style="1" customWidth="1"/>
    <col min="9261" max="9261" width="15.28515625" style="1" customWidth="1"/>
    <col min="9262" max="9262" width="11.42578125" style="1" customWidth="1"/>
    <col min="9263" max="9263" width="9.42578125" style="1" customWidth="1"/>
    <col min="9264" max="9264" width="7.42578125" style="1" customWidth="1"/>
    <col min="9265" max="9265" width="10.28515625" style="1" customWidth="1"/>
    <col min="9266" max="9266" width="10.140625" style="1" customWidth="1"/>
    <col min="9267" max="9267" width="10.7109375" style="1" customWidth="1"/>
    <col min="9268" max="9268" width="8.42578125" style="1" customWidth="1"/>
    <col min="9269" max="9269" width="9.42578125" style="1" customWidth="1"/>
    <col min="9270" max="9270" width="9.140625" style="1"/>
    <col min="9271" max="9271" width="10.5703125" style="1" customWidth="1"/>
    <col min="9272" max="9272" width="0" style="1" hidden="1" customWidth="1"/>
    <col min="9273" max="9273" width="21" style="1" customWidth="1"/>
    <col min="9274" max="9467" width="9.140625" style="1"/>
    <col min="9468" max="9468" width="5.42578125" style="1" customWidth="1"/>
    <col min="9469" max="9469" width="5.140625" style="1" customWidth="1"/>
    <col min="9470" max="9470" width="8.28515625" style="1" customWidth="1"/>
    <col min="9471" max="9471" width="17.42578125" style="1" customWidth="1"/>
    <col min="9472" max="9472" width="12.140625" style="1" customWidth="1"/>
    <col min="9473" max="9475" width="0" style="1" hidden="1" customWidth="1"/>
    <col min="9476" max="9476" width="11.7109375" style="1" customWidth="1"/>
    <col min="9477" max="9479" width="0" style="1" hidden="1" customWidth="1"/>
    <col min="9480" max="9480" width="7.28515625" style="1" customWidth="1"/>
    <col min="9481" max="9481" width="6.7109375" style="1" customWidth="1"/>
    <col min="9482" max="9482" width="7.7109375" style="1" customWidth="1"/>
    <col min="9483" max="9483" width="0" style="1" hidden="1" customWidth="1"/>
    <col min="9484" max="9484" width="5.42578125" style="1" customWidth="1"/>
    <col min="9485" max="9488" width="0" style="1" hidden="1" customWidth="1"/>
    <col min="9489" max="9489" width="6.42578125" style="1" customWidth="1"/>
    <col min="9490" max="9490" width="6.7109375" style="1" customWidth="1"/>
    <col min="9491" max="9491" width="8.28515625" style="1" customWidth="1"/>
    <col min="9492" max="9492" width="0" style="1" hidden="1" customWidth="1"/>
    <col min="9493" max="9494" width="6.85546875" style="1" customWidth="1"/>
    <col min="9495" max="9495" width="9" style="1" customWidth="1"/>
    <col min="9496" max="9496" width="0" style="1" hidden="1" customWidth="1"/>
    <col min="9497" max="9499" width="9.140625" style="1"/>
    <col min="9500" max="9500" width="0" style="1" hidden="1" customWidth="1"/>
    <col min="9501" max="9503" width="9.140625" style="1"/>
    <col min="9504" max="9504" width="0" style="1" hidden="1" customWidth="1"/>
    <col min="9505" max="9509" width="9.140625" style="1"/>
    <col min="9510" max="9510" width="29.5703125" style="1" customWidth="1"/>
    <col min="9511" max="9511" width="6.7109375" style="1" customWidth="1"/>
    <col min="9512" max="9512" width="15.85546875" style="1" customWidth="1"/>
    <col min="9513" max="9513" width="15.5703125" style="1" customWidth="1"/>
    <col min="9514" max="9514" width="20.7109375" style="1" customWidth="1"/>
    <col min="9515" max="9515" width="18.5703125" style="1" customWidth="1"/>
    <col min="9516" max="9516" width="8.5703125" style="1" customWidth="1"/>
    <col min="9517" max="9517" width="15.28515625" style="1" customWidth="1"/>
    <col min="9518" max="9518" width="11.42578125" style="1" customWidth="1"/>
    <col min="9519" max="9519" width="9.42578125" style="1" customWidth="1"/>
    <col min="9520" max="9520" width="7.42578125" style="1" customWidth="1"/>
    <col min="9521" max="9521" width="10.28515625" style="1" customWidth="1"/>
    <col min="9522" max="9522" width="10.140625" style="1" customWidth="1"/>
    <col min="9523" max="9523" width="10.7109375" style="1" customWidth="1"/>
    <col min="9524" max="9524" width="8.42578125" style="1" customWidth="1"/>
    <col min="9525" max="9525" width="9.42578125" style="1" customWidth="1"/>
    <col min="9526" max="9526" width="9.140625" style="1"/>
    <col min="9527" max="9527" width="10.5703125" style="1" customWidth="1"/>
    <col min="9528" max="9528" width="0" style="1" hidden="1" customWidth="1"/>
    <col min="9529" max="9529" width="21" style="1" customWidth="1"/>
    <col min="9530" max="9723" width="9.140625" style="1"/>
    <col min="9724" max="9724" width="5.42578125" style="1" customWidth="1"/>
    <col min="9725" max="9725" width="5.140625" style="1" customWidth="1"/>
    <col min="9726" max="9726" width="8.28515625" style="1" customWidth="1"/>
    <col min="9727" max="9727" width="17.42578125" style="1" customWidth="1"/>
    <col min="9728" max="9728" width="12.140625" style="1" customWidth="1"/>
    <col min="9729" max="9731" width="0" style="1" hidden="1" customWidth="1"/>
    <col min="9732" max="9732" width="11.7109375" style="1" customWidth="1"/>
    <col min="9733" max="9735" width="0" style="1" hidden="1" customWidth="1"/>
    <col min="9736" max="9736" width="7.28515625" style="1" customWidth="1"/>
    <col min="9737" max="9737" width="6.7109375" style="1" customWidth="1"/>
    <col min="9738" max="9738" width="7.7109375" style="1" customWidth="1"/>
    <col min="9739" max="9739" width="0" style="1" hidden="1" customWidth="1"/>
    <col min="9740" max="9740" width="5.42578125" style="1" customWidth="1"/>
    <col min="9741" max="9744" width="0" style="1" hidden="1" customWidth="1"/>
    <col min="9745" max="9745" width="6.42578125" style="1" customWidth="1"/>
    <col min="9746" max="9746" width="6.7109375" style="1" customWidth="1"/>
    <col min="9747" max="9747" width="8.28515625" style="1" customWidth="1"/>
    <col min="9748" max="9748" width="0" style="1" hidden="1" customWidth="1"/>
    <col min="9749" max="9750" width="6.85546875" style="1" customWidth="1"/>
    <col min="9751" max="9751" width="9" style="1" customWidth="1"/>
    <col min="9752" max="9752" width="0" style="1" hidden="1" customWidth="1"/>
    <col min="9753" max="9755" width="9.140625" style="1"/>
    <col min="9756" max="9756" width="0" style="1" hidden="1" customWidth="1"/>
    <col min="9757" max="9759" width="9.140625" style="1"/>
    <col min="9760" max="9760" width="0" style="1" hidden="1" customWidth="1"/>
    <col min="9761" max="9765" width="9.140625" style="1"/>
    <col min="9766" max="9766" width="29.5703125" style="1" customWidth="1"/>
    <col min="9767" max="9767" width="6.7109375" style="1" customWidth="1"/>
    <col min="9768" max="9768" width="15.85546875" style="1" customWidth="1"/>
    <col min="9769" max="9769" width="15.5703125" style="1" customWidth="1"/>
    <col min="9770" max="9770" width="20.7109375" style="1" customWidth="1"/>
    <col min="9771" max="9771" width="18.5703125" style="1" customWidth="1"/>
    <col min="9772" max="9772" width="8.5703125" style="1" customWidth="1"/>
    <col min="9773" max="9773" width="15.28515625" style="1" customWidth="1"/>
    <col min="9774" max="9774" width="11.42578125" style="1" customWidth="1"/>
    <col min="9775" max="9775" width="9.42578125" style="1" customWidth="1"/>
    <col min="9776" max="9776" width="7.42578125" style="1" customWidth="1"/>
    <col min="9777" max="9777" width="10.28515625" style="1" customWidth="1"/>
    <col min="9778" max="9778" width="10.140625" style="1" customWidth="1"/>
    <col min="9779" max="9779" width="10.7109375" style="1" customWidth="1"/>
    <col min="9780" max="9780" width="8.42578125" style="1" customWidth="1"/>
    <col min="9781" max="9781" width="9.42578125" style="1" customWidth="1"/>
    <col min="9782" max="9782" width="9.140625" style="1"/>
    <col min="9783" max="9783" width="10.5703125" style="1" customWidth="1"/>
    <col min="9784" max="9784" width="0" style="1" hidden="1" customWidth="1"/>
    <col min="9785" max="9785" width="21" style="1" customWidth="1"/>
    <col min="9786" max="9979" width="9.140625" style="1"/>
    <col min="9980" max="9980" width="5.42578125" style="1" customWidth="1"/>
    <col min="9981" max="9981" width="5.140625" style="1" customWidth="1"/>
    <col min="9982" max="9982" width="8.28515625" style="1" customWidth="1"/>
    <col min="9983" max="9983" width="17.42578125" style="1" customWidth="1"/>
    <col min="9984" max="9984" width="12.140625" style="1" customWidth="1"/>
    <col min="9985" max="9987" width="0" style="1" hidden="1" customWidth="1"/>
    <col min="9988" max="9988" width="11.7109375" style="1" customWidth="1"/>
    <col min="9989" max="9991" width="0" style="1" hidden="1" customWidth="1"/>
    <col min="9992" max="9992" width="7.28515625" style="1" customWidth="1"/>
    <col min="9993" max="9993" width="6.7109375" style="1" customWidth="1"/>
    <col min="9994" max="9994" width="7.7109375" style="1" customWidth="1"/>
    <col min="9995" max="9995" width="0" style="1" hidden="1" customWidth="1"/>
    <col min="9996" max="9996" width="5.42578125" style="1" customWidth="1"/>
    <col min="9997" max="10000" width="0" style="1" hidden="1" customWidth="1"/>
    <col min="10001" max="10001" width="6.42578125" style="1" customWidth="1"/>
    <col min="10002" max="10002" width="6.7109375" style="1" customWidth="1"/>
    <col min="10003" max="10003" width="8.28515625" style="1" customWidth="1"/>
    <col min="10004" max="10004" width="0" style="1" hidden="1" customWidth="1"/>
    <col min="10005" max="10006" width="6.85546875" style="1" customWidth="1"/>
    <col min="10007" max="10007" width="9" style="1" customWidth="1"/>
    <col min="10008" max="10008" width="0" style="1" hidden="1" customWidth="1"/>
    <col min="10009" max="10011" width="9.140625" style="1"/>
    <col min="10012" max="10012" width="0" style="1" hidden="1" customWidth="1"/>
    <col min="10013" max="10015" width="9.140625" style="1"/>
    <col min="10016" max="10016" width="0" style="1" hidden="1" customWidth="1"/>
    <col min="10017" max="10021" width="9.140625" style="1"/>
    <col min="10022" max="10022" width="29.5703125" style="1" customWidth="1"/>
    <col min="10023" max="10023" width="6.7109375" style="1" customWidth="1"/>
    <col min="10024" max="10024" width="15.85546875" style="1" customWidth="1"/>
    <col min="10025" max="10025" width="15.5703125" style="1" customWidth="1"/>
    <col min="10026" max="10026" width="20.7109375" style="1" customWidth="1"/>
    <col min="10027" max="10027" width="18.5703125" style="1" customWidth="1"/>
    <col min="10028" max="10028" width="8.5703125" style="1" customWidth="1"/>
    <col min="10029" max="10029" width="15.28515625" style="1" customWidth="1"/>
    <col min="10030" max="10030" width="11.42578125" style="1" customWidth="1"/>
    <col min="10031" max="10031" width="9.42578125" style="1" customWidth="1"/>
    <col min="10032" max="10032" width="7.42578125" style="1" customWidth="1"/>
    <col min="10033" max="10033" width="10.28515625" style="1" customWidth="1"/>
    <col min="10034" max="10034" width="10.140625" style="1" customWidth="1"/>
    <col min="10035" max="10035" width="10.7109375" style="1" customWidth="1"/>
    <col min="10036" max="10036" width="8.42578125" style="1" customWidth="1"/>
    <col min="10037" max="10037" width="9.42578125" style="1" customWidth="1"/>
    <col min="10038" max="10038" width="9.140625" style="1"/>
    <col min="10039" max="10039" width="10.5703125" style="1" customWidth="1"/>
    <col min="10040" max="10040" width="0" style="1" hidden="1" customWidth="1"/>
    <col min="10041" max="10041" width="21" style="1" customWidth="1"/>
    <col min="10042" max="10235" width="9.140625" style="1"/>
    <col min="10236" max="10236" width="5.42578125" style="1" customWidth="1"/>
    <col min="10237" max="10237" width="5.140625" style="1" customWidth="1"/>
    <col min="10238" max="10238" width="8.28515625" style="1" customWidth="1"/>
    <col min="10239" max="10239" width="17.42578125" style="1" customWidth="1"/>
    <col min="10240" max="10240" width="12.140625" style="1" customWidth="1"/>
    <col min="10241" max="10243" width="0" style="1" hidden="1" customWidth="1"/>
    <col min="10244" max="10244" width="11.7109375" style="1" customWidth="1"/>
    <col min="10245" max="10247" width="0" style="1" hidden="1" customWidth="1"/>
    <col min="10248" max="10248" width="7.28515625" style="1" customWidth="1"/>
    <col min="10249" max="10249" width="6.7109375" style="1" customWidth="1"/>
    <col min="10250" max="10250" width="7.7109375" style="1" customWidth="1"/>
    <col min="10251" max="10251" width="0" style="1" hidden="1" customWidth="1"/>
    <col min="10252" max="10252" width="5.42578125" style="1" customWidth="1"/>
    <col min="10253" max="10256" width="0" style="1" hidden="1" customWidth="1"/>
    <col min="10257" max="10257" width="6.42578125" style="1" customWidth="1"/>
    <col min="10258" max="10258" width="6.7109375" style="1" customWidth="1"/>
    <col min="10259" max="10259" width="8.28515625" style="1" customWidth="1"/>
    <col min="10260" max="10260" width="0" style="1" hidden="1" customWidth="1"/>
    <col min="10261" max="10262" width="6.85546875" style="1" customWidth="1"/>
    <col min="10263" max="10263" width="9" style="1" customWidth="1"/>
    <col min="10264" max="10264" width="0" style="1" hidden="1" customWidth="1"/>
    <col min="10265" max="10267" width="9.140625" style="1"/>
    <col min="10268" max="10268" width="0" style="1" hidden="1" customWidth="1"/>
    <col min="10269" max="10271" width="9.140625" style="1"/>
    <col min="10272" max="10272" width="0" style="1" hidden="1" customWidth="1"/>
    <col min="10273" max="10277" width="9.140625" style="1"/>
    <col min="10278" max="10278" width="29.5703125" style="1" customWidth="1"/>
    <col min="10279" max="10279" width="6.7109375" style="1" customWidth="1"/>
    <col min="10280" max="10280" width="15.85546875" style="1" customWidth="1"/>
    <col min="10281" max="10281" width="15.5703125" style="1" customWidth="1"/>
    <col min="10282" max="10282" width="20.7109375" style="1" customWidth="1"/>
    <col min="10283" max="10283" width="18.5703125" style="1" customWidth="1"/>
    <col min="10284" max="10284" width="8.5703125" style="1" customWidth="1"/>
    <col min="10285" max="10285" width="15.28515625" style="1" customWidth="1"/>
    <col min="10286" max="10286" width="11.42578125" style="1" customWidth="1"/>
    <col min="10287" max="10287" width="9.42578125" style="1" customWidth="1"/>
    <col min="10288" max="10288" width="7.42578125" style="1" customWidth="1"/>
    <col min="10289" max="10289" width="10.28515625" style="1" customWidth="1"/>
    <col min="10290" max="10290" width="10.140625" style="1" customWidth="1"/>
    <col min="10291" max="10291" width="10.7109375" style="1" customWidth="1"/>
    <col min="10292" max="10292" width="8.42578125" style="1" customWidth="1"/>
    <col min="10293" max="10293" width="9.42578125" style="1" customWidth="1"/>
    <col min="10294" max="10294" width="9.140625" style="1"/>
    <col min="10295" max="10295" width="10.5703125" style="1" customWidth="1"/>
    <col min="10296" max="10296" width="0" style="1" hidden="1" customWidth="1"/>
    <col min="10297" max="10297" width="21" style="1" customWidth="1"/>
    <col min="10298" max="10491" width="9.140625" style="1"/>
    <col min="10492" max="10492" width="5.42578125" style="1" customWidth="1"/>
    <col min="10493" max="10493" width="5.140625" style="1" customWidth="1"/>
    <col min="10494" max="10494" width="8.28515625" style="1" customWidth="1"/>
    <col min="10495" max="10495" width="17.42578125" style="1" customWidth="1"/>
    <col min="10496" max="10496" width="12.140625" style="1" customWidth="1"/>
    <col min="10497" max="10499" width="0" style="1" hidden="1" customWidth="1"/>
    <col min="10500" max="10500" width="11.7109375" style="1" customWidth="1"/>
    <col min="10501" max="10503" width="0" style="1" hidden="1" customWidth="1"/>
    <col min="10504" max="10504" width="7.28515625" style="1" customWidth="1"/>
    <col min="10505" max="10505" width="6.7109375" style="1" customWidth="1"/>
    <col min="10506" max="10506" width="7.7109375" style="1" customWidth="1"/>
    <col min="10507" max="10507" width="0" style="1" hidden="1" customWidth="1"/>
    <col min="10508" max="10508" width="5.42578125" style="1" customWidth="1"/>
    <col min="10509" max="10512" width="0" style="1" hidden="1" customWidth="1"/>
    <col min="10513" max="10513" width="6.42578125" style="1" customWidth="1"/>
    <col min="10514" max="10514" width="6.7109375" style="1" customWidth="1"/>
    <col min="10515" max="10515" width="8.28515625" style="1" customWidth="1"/>
    <col min="10516" max="10516" width="0" style="1" hidden="1" customWidth="1"/>
    <col min="10517" max="10518" width="6.85546875" style="1" customWidth="1"/>
    <col min="10519" max="10519" width="9" style="1" customWidth="1"/>
    <col min="10520" max="10520" width="0" style="1" hidden="1" customWidth="1"/>
    <col min="10521" max="10523" width="9.140625" style="1"/>
    <col min="10524" max="10524" width="0" style="1" hidden="1" customWidth="1"/>
    <col min="10525" max="10527" width="9.140625" style="1"/>
    <col min="10528" max="10528" width="0" style="1" hidden="1" customWidth="1"/>
    <col min="10529" max="10533" width="9.140625" style="1"/>
    <col min="10534" max="10534" width="29.5703125" style="1" customWidth="1"/>
    <col min="10535" max="10535" width="6.7109375" style="1" customWidth="1"/>
    <col min="10536" max="10536" width="15.85546875" style="1" customWidth="1"/>
    <col min="10537" max="10537" width="15.5703125" style="1" customWidth="1"/>
    <col min="10538" max="10538" width="20.7109375" style="1" customWidth="1"/>
    <col min="10539" max="10539" width="18.5703125" style="1" customWidth="1"/>
    <col min="10540" max="10540" width="8.5703125" style="1" customWidth="1"/>
    <col min="10541" max="10541" width="15.28515625" style="1" customWidth="1"/>
    <col min="10542" max="10542" width="11.42578125" style="1" customWidth="1"/>
    <col min="10543" max="10543" width="9.42578125" style="1" customWidth="1"/>
    <col min="10544" max="10544" width="7.42578125" style="1" customWidth="1"/>
    <col min="10545" max="10545" width="10.28515625" style="1" customWidth="1"/>
    <col min="10546" max="10546" width="10.140625" style="1" customWidth="1"/>
    <col min="10547" max="10547" width="10.7109375" style="1" customWidth="1"/>
    <col min="10548" max="10548" width="8.42578125" style="1" customWidth="1"/>
    <col min="10549" max="10549" width="9.42578125" style="1" customWidth="1"/>
    <col min="10550" max="10550" width="9.140625" style="1"/>
    <col min="10551" max="10551" width="10.5703125" style="1" customWidth="1"/>
    <col min="10552" max="10552" width="0" style="1" hidden="1" customWidth="1"/>
    <col min="10553" max="10553" width="21" style="1" customWidth="1"/>
    <col min="10554" max="10747" width="9.140625" style="1"/>
    <col min="10748" max="10748" width="5.42578125" style="1" customWidth="1"/>
    <col min="10749" max="10749" width="5.140625" style="1" customWidth="1"/>
    <col min="10750" max="10750" width="8.28515625" style="1" customWidth="1"/>
    <col min="10751" max="10751" width="17.42578125" style="1" customWidth="1"/>
    <col min="10752" max="10752" width="12.140625" style="1" customWidth="1"/>
    <col min="10753" max="10755" width="0" style="1" hidden="1" customWidth="1"/>
    <col min="10756" max="10756" width="11.7109375" style="1" customWidth="1"/>
    <col min="10757" max="10759" width="0" style="1" hidden="1" customWidth="1"/>
    <col min="10760" max="10760" width="7.28515625" style="1" customWidth="1"/>
    <col min="10761" max="10761" width="6.7109375" style="1" customWidth="1"/>
    <col min="10762" max="10762" width="7.7109375" style="1" customWidth="1"/>
    <col min="10763" max="10763" width="0" style="1" hidden="1" customWidth="1"/>
    <col min="10764" max="10764" width="5.42578125" style="1" customWidth="1"/>
    <col min="10765" max="10768" width="0" style="1" hidden="1" customWidth="1"/>
    <col min="10769" max="10769" width="6.42578125" style="1" customWidth="1"/>
    <col min="10770" max="10770" width="6.7109375" style="1" customWidth="1"/>
    <col min="10771" max="10771" width="8.28515625" style="1" customWidth="1"/>
    <col min="10772" max="10772" width="0" style="1" hidden="1" customWidth="1"/>
    <col min="10773" max="10774" width="6.85546875" style="1" customWidth="1"/>
    <col min="10775" max="10775" width="9" style="1" customWidth="1"/>
    <col min="10776" max="10776" width="0" style="1" hidden="1" customWidth="1"/>
    <col min="10777" max="10779" width="9.140625" style="1"/>
    <col min="10780" max="10780" width="0" style="1" hidden="1" customWidth="1"/>
    <col min="10781" max="10783" width="9.140625" style="1"/>
    <col min="10784" max="10784" width="0" style="1" hidden="1" customWidth="1"/>
    <col min="10785" max="10789" width="9.140625" style="1"/>
    <col min="10790" max="10790" width="29.5703125" style="1" customWidth="1"/>
    <col min="10791" max="10791" width="6.7109375" style="1" customWidth="1"/>
    <col min="10792" max="10792" width="15.85546875" style="1" customWidth="1"/>
    <col min="10793" max="10793" width="15.5703125" style="1" customWidth="1"/>
    <col min="10794" max="10794" width="20.7109375" style="1" customWidth="1"/>
    <col min="10795" max="10795" width="18.5703125" style="1" customWidth="1"/>
    <col min="10796" max="10796" width="8.5703125" style="1" customWidth="1"/>
    <col min="10797" max="10797" width="15.28515625" style="1" customWidth="1"/>
    <col min="10798" max="10798" width="11.42578125" style="1" customWidth="1"/>
    <col min="10799" max="10799" width="9.42578125" style="1" customWidth="1"/>
    <col min="10800" max="10800" width="7.42578125" style="1" customWidth="1"/>
    <col min="10801" max="10801" width="10.28515625" style="1" customWidth="1"/>
    <col min="10802" max="10802" width="10.140625" style="1" customWidth="1"/>
    <col min="10803" max="10803" width="10.7109375" style="1" customWidth="1"/>
    <col min="10804" max="10804" width="8.42578125" style="1" customWidth="1"/>
    <col min="10805" max="10805" width="9.42578125" style="1" customWidth="1"/>
    <col min="10806" max="10806" width="9.140625" style="1"/>
    <col min="10807" max="10807" width="10.5703125" style="1" customWidth="1"/>
    <col min="10808" max="10808" width="0" style="1" hidden="1" customWidth="1"/>
    <col min="10809" max="10809" width="21" style="1" customWidth="1"/>
    <col min="10810" max="11003" width="9.140625" style="1"/>
    <col min="11004" max="11004" width="5.42578125" style="1" customWidth="1"/>
    <col min="11005" max="11005" width="5.140625" style="1" customWidth="1"/>
    <col min="11006" max="11006" width="8.28515625" style="1" customWidth="1"/>
    <col min="11007" max="11007" width="17.42578125" style="1" customWidth="1"/>
    <col min="11008" max="11008" width="12.140625" style="1" customWidth="1"/>
    <col min="11009" max="11011" width="0" style="1" hidden="1" customWidth="1"/>
    <col min="11012" max="11012" width="11.7109375" style="1" customWidth="1"/>
    <col min="11013" max="11015" width="0" style="1" hidden="1" customWidth="1"/>
    <col min="11016" max="11016" width="7.28515625" style="1" customWidth="1"/>
    <col min="11017" max="11017" width="6.7109375" style="1" customWidth="1"/>
    <col min="11018" max="11018" width="7.7109375" style="1" customWidth="1"/>
    <col min="11019" max="11019" width="0" style="1" hidden="1" customWidth="1"/>
    <col min="11020" max="11020" width="5.42578125" style="1" customWidth="1"/>
    <col min="11021" max="11024" width="0" style="1" hidden="1" customWidth="1"/>
    <col min="11025" max="11025" width="6.42578125" style="1" customWidth="1"/>
    <col min="11026" max="11026" width="6.7109375" style="1" customWidth="1"/>
    <col min="11027" max="11027" width="8.28515625" style="1" customWidth="1"/>
    <col min="11028" max="11028" width="0" style="1" hidden="1" customWidth="1"/>
    <col min="11029" max="11030" width="6.85546875" style="1" customWidth="1"/>
    <col min="11031" max="11031" width="9" style="1" customWidth="1"/>
    <col min="11032" max="11032" width="0" style="1" hidden="1" customWidth="1"/>
    <col min="11033" max="11035" width="9.140625" style="1"/>
    <col min="11036" max="11036" width="0" style="1" hidden="1" customWidth="1"/>
    <col min="11037" max="11039" width="9.140625" style="1"/>
    <col min="11040" max="11040" width="0" style="1" hidden="1" customWidth="1"/>
    <col min="11041" max="11045" width="9.140625" style="1"/>
    <col min="11046" max="11046" width="29.5703125" style="1" customWidth="1"/>
    <col min="11047" max="11047" width="6.7109375" style="1" customWidth="1"/>
    <col min="11048" max="11048" width="15.85546875" style="1" customWidth="1"/>
    <col min="11049" max="11049" width="15.5703125" style="1" customWidth="1"/>
    <col min="11050" max="11050" width="20.7109375" style="1" customWidth="1"/>
    <col min="11051" max="11051" width="18.5703125" style="1" customWidth="1"/>
    <col min="11052" max="11052" width="8.5703125" style="1" customWidth="1"/>
    <col min="11053" max="11053" width="15.28515625" style="1" customWidth="1"/>
    <col min="11054" max="11054" width="11.42578125" style="1" customWidth="1"/>
    <col min="11055" max="11055" width="9.42578125" style="1" customWidth="1"/>
    <col min="11056" max="11056" width="7.42578125" style="1" customWidth="1"/>
    <col min="11057" max="11057" width="10.28515625" style="1" customWidth="1"/>
    <col min="11058" max="11058" width="10.140625" style="1" customWidth="1"/>
    <col min="11059" max="11059" width="10.7109375" style="1" customWidth="1"/>
    <col min="11060" max="11060" width="8.42578125" style="1" customWidth="1"/>
    <col min="11061" max="11061" width="9.42578125" style="1" customWidth="1"/>
    <col min="11062" max="11062" width="9.140625" style="1"/>
    <col min="11063" max="11063" width="10.5703125" style="1" customWidth="1"/>
    <col min="11064" max="11064" width="0" style="1" hidden="1" customWidth="1"/>
    <col min="11065" max="11065" width="21" style="1" customWidth="1"/>
    <col min="11066" max="11259" width="9.140625" style="1"/>
    <col min="11260" max="11260" width="5.42578125" style="1" customWidth="1"/>
    <col min="11261" max="11261" width="5.140625" style="1" customWidth="1"/>
    <col min="11262" max="11262" width="8.28515625" style="1" customWidth="1"/>
    <col min="11263" max="11263" width="17.42578125" style="1" customWidth="1"/>
    <col min="11264" max="11264" width="12.140625" style="1" customWidth="1"/>
    <col min="11265" max="11267" width="0" style="1" hidden="1" customWidth="1"/>
    <col min="11268" max="11268" width="11.7109375" style="1" customWidth="1"/>
    <col min="11269" max="11271" width="0" style="1" hidden="1" customWidth="1"/>
    <col min="11272" max="11272" width="7.28515625" style="1" customWidth="1"/>
    <col min="11273" max="11273" width="6.7109375" style="1" customWidth="1"/>
    <col min="11274" max="11274" width="7.7109375" style="1" customWidth="1"/>
    <col min="11275" max="11275" width="0" style="1" hidden="1" customWidth="1"/>
    <col min="11276" max="11276" width="5.42578125" style="1" customWidth="1"/>
    <col min="11277" max="11280" width="0" style="1" hidden="1" customWidth="1"/>
    <col min="11281" max="11281" width="6.42578125" style="1" customWidth="1"/>
    <col min="11282" max="11282" width="6.7109375" style="1" customWidth="1"/>
    <col min="11283" max="11283" width="8.28515625" style="1" customWidth="1"/>
    <col min="11284" max="11284" width="0" style="1" hidden="1" customWidth="1"/>
    <col min="11285" max="11286" width="6.85546875" style="1" customWidth="1"/>
    <col min="11287" max="11287" width="9" style="1" customWidth="1"/>
    <col min="11288" max="11288" width="0" style="1" hidden="1" customWidth="1"/>
    <col min="11289" max="11291" width="9.140625" style="1"/>
    <col min="11292" max="11292" width="0" style="1" hidden="1" customWidth="1"/>
    <col min="11293" max="11295" width="9.140625" style="1"/>
    <col min="11296" max="11296" width="0" style="1" hidden="1" customWidth="1"/>
    <col min="11297" max="11301" width="9.140625" style="1"/>
    <col min="11302" max="11302" width="29.5703125" style="1" customWidth="1"/>
    <col min="11303" max="11303" width="6.7109375" style="1" customWidth="1"/>
    <col min="11304" max="11304" width="15.85546875" style="1" customWidth="1"/>
    <col min="11305" max="11305" width="15.5703125" style="1" customWidth="1"/>
    <col min="11306" max="11306" width="20.7109375" style="1" customWidth="1"/>
    <col min="11307" max="11307" width="18.5703125" style="1" customWidth="1"/>
    <col min="11308" max="11308" width="8.5703125" style="1" customWidth="1"/>
    <col min="11309" max="11309" width="15.28515625" style="1" customWidth="1"/>
    <col min="11310" max="11310" width="11.42578125" style="1" customWidth="1"/>
    <col min="11311" max="11311" width="9.42578125" style="1" customWidth="1"/>
    <col min="11312" max="11312" width="7.42578125" style="1" customWidth="1"/>
    <col min="11313" max="11313" width="10.28515625" style="1" customWidth="1"/>
    <col min="11314" max="11314" width="10.140625" style="1" customWidth="1"/>
    <col min="11315" max="11315" width="10.7109375" style="1" customWidth="1"/>
    <col min="11316" max="11316" width="8.42578125" style="1" customWidth="1"/>
    <col min="11317" max="11317" width="9.42578125" style="1" customWidth="1"/>
    <col min="11318" max="11318" width="9.140625" style="1"/>
    <col min="11319" max="11319" width="10.5703125" style="1" customWidth="1"/>
    <col min="11320" max="11320" width="0" style="1" hidden="1" customWidth="1"/>
    <col min="11321" max="11321" width="21" style="1" customWidth="1"/>
    <col min="11322" max="11515" width="9.140625" style="1"/>
    <col min="11516" max="11516" width="5.42578125" style="1" customWidth="1"/>
    <col min="11517" max="11517" width="5.140625" style="1" customWidth="1"/>
    <col min="11518" max="11518" width="8.28515625" style="1" customWidth="1"/>
    <col min="11519" max="11519" width="17.42578125" style="1" customWidth="1"/>
    <col min="11520" max="11520" width="12.140625" style="1" customWidth="1"/>
    <col min="11521" max="11523" width="0" style="1" hidden="1" customWidth="1"/>
    <col min="11524" max="11524" width="11.7109375" style="1" customWidth="1"/>
    <col min="11525" max="11527" width="0" style="1" hidden="1" customWidth="1"/>
    <col min="11528" max="11528" width="7.28515625" style="1" customWidth="1"/>
    <col min="11529" max="11529" width="6.7109375" style="1" customWidth="1"/>
    <col min="11530" max="11530" width="7.7109375" style="1" customWidth="1"/>
    <col min="11531" max="11531" width="0" style="1" hidden="1" customWidth="1"/>
    <col min="11532" max="11532" width="5.42578125" style="1" customWidth="1"/>
    <col min="11533" max="11536" width="0" style="1" hidden="1" customWidth="1"/>
    <col min="11537" max="11537" width="6.42578125" style="1" customWidth="1"/>
    <col min="11538" max="11538" width="6.7109375" style="1" customWidth="1"/>
    <col min="11539" max="11539" width="8.28515625" style="1" customWidth="1"/>
    <col min="11540" max="11540" width="0" style="1" hidden="1" customWidth="1"/>
    <col min="11541" max="11542" width="6.85546875" style="1" customWidth="1"/>
    <col min="11543" max="11543" width="9" style="1" customWidth="1"/>
    <col min="11544" max="11544" width="0" style="1" hidden="1" customWidth="1"/>
    <col min="11545" max="11547" width="9.140625" style="1"/>
    <col min="11548" max="11548" width="0" style="1" hidden="1" customWidth="1"/>
    <col min="11549" max="11551" width="9.140625" style="1"/>
    <col min="11552" max="11552" width="0" style="1" hidden="1" customWidth="1"/>
    <col min="11553" max="11557" width="9.140625" style="1"/>
    <col min="11558" max="11558" width="29.5703125" style="1" customWidth="1"/>
    <col min="11559" max="11559" width="6.7109375" style="1" customWidth="1"/>
    <col min="11560" max="11560" width="15.85546875" style="1" customWidth="1"/>
    <col min="11561" max="11561" width="15.5703125" style="1" customWidth="1"/>
    <col min="11562" max="11562" width="20.7109375" style="1" customWidth="1"/>
    <col min="11563" max="11563" width="18.5703125" style="1" customWidth="1"/>
    <col min="11564" max="11564" width="8.5703125" style="1" customWidth="1"/>
    <col min="11565" max="11565" width="15.28515625" style="1" customWidth="1"/>
    <col min="11566" max="11566" width="11.42578125" style="1" customWidth="1"/>
    <col min="11567" max="11567" width="9.42578125" style="1" customWidth="1"/>
    <col min="11568" max="11568" width="7.42578125" style="1" customWidth="1"/>
    <col min="11569" max="11569" width="10.28515625" style="1" customWidth="1"/>
    <col min="11570" max="11570" width="10.140625" style="1" customWidth="1"/>
    <col min="11571" max="11571" width="10.7109375" style="1" customWidth="1"/>
    <col min="11572" max="11572" width="8.42578125" style="1" customWidth="1"/>
    <col min="11573" max="11573" width="9.42578125" style="1" customWidth="1"/>
    <col min="11574" max="11574" width="9.140625" style="1"/>
    <col min="11575" max="11575" width="10.5703125" style="1" customWidth="1"/>
    <col min="11576" max="11576" width="0" style="1" hidden="1" customWidth="1"/>
    <col min="11577" max="11577" width="21" style="1" customWidth="1"/>
    <col min="11578" max="11771" width="9.140625" style="1"/>
    <col min="11772" max="11772" width="5.42578125" style="1" customWidth="1"/>
    <col min="11773" max="11773" width="5.140625" style="1" customWidth="1"/>
    <col min="11774" max="11774" width="8.28515625" style="1" customWidth="1"/>
    <col min="11775" max="11775" width="17.42578125" style="1" customWidth="1"/>
    <col min="11776" max="11776" width="12.140625" style="1" customWidth="1"/>
    <col min="11777" max="11779" width="0" style="1" hidden="1" customWidth="1"/>
    <col min="11780" max="11780" width="11.7109375" style="1" customWidth="1"/>
    <col min="11781" max="11783" width="0" style="1" hidden="1" customWidth="1"/>
    <col min="11784" max="11784" width="7.28515625" style="1" customWidth="1"/>
    <col min="11785" max="11785" width="6.7109375" style="1" customWidth="1"/>
    <col min="11786" max="11786" width="7.7109375" style="1" customWidth="1"/>
    <col min="11787" max="11787" width="0" style="1" hidden="1" customWidth="1"/>
    <col min="11788" max="11788" width="5.42578125" style="1" customWidth="1"/>
    <col min="11789" max="11792" width="0" style="1" hidden="1" customWidth="1"/>
    <col min="11793" max="11793" width="6.42578125" style="1" customWidth="1"/>
    <col min="11794" max="11794" width="6.7109375" style="1" customWidth="1"/>
    <col min="11795" max="11795" width="8.28515625" style="1" customWidth="1"/>
    <col min="11796" max="11796" width="0" style="1" hidden="1" customWidth="1"/>
    <col min="11797" max="11798" width="6.85546875" style="1" customWidth="1"/>
    <col min="11799" max="11799" width="9" style="1" customWidth="1"/>
    <col min="11800" max="11800" width="0" style="1" hidden="1" customWidth="1"/>
    <col min="11801" max="11803" width="9.140625" style="1"/>
    <col min="11804" max="11804" width="0" style="1" hidden="1" customWidth="1"/>
    <col min="11805" max="11807" width="9.140625" style="1"/>
    <col min="11808" max="11808" width="0" style="1" hidden="1" customWidth="1"/>
    <col min="11809" max="11813" width="9.140625" style="1"/>
    <col min="11814" max="11814" width="29.5703125" style="1" customWidth="1"/>
    <col min="11815" max="11815" width="6.7109375" style="1" customWidth="1"/>
    <col min="11816" max="11816" width="15.85546875" style="1" customWidth="1"/>
    <col min="11817" max="11817" width="15.5703125" style="1" customWidth="1"/>
    <col min="11818" max="11818" width="20.7109375" style="1" customWidth="1"/>
    <col min="11819" max="11819" width="18.5703125" style="1" customWidth="1"/>
    <col min="11820" max="11820" width="8.5703125" style="1" customWidth="1"/>
    <col min="11821" max="11821" width="15.28515625" style="1" customWidth="1"/>
    <col min="11822" max="11822" width="11.42578125" style="1" customWidth="1"/>
    <col min="11823" max="11823" width="9.42578125" style="1" customWidth="1"/>
    <col min="11824" max="11824" width="7.42578125" style="1" customWidth="1"/>
    <col min="11825" max="11825" width="10.28515625" style="1" customWidth="1"/>
    <col min="11826" max="11826" width="10.140625" style="1" customWidth="1"/>
    <col min="11827" max="11827" width="10.7109375" style="1" customWidth="1"/>
    <col min="11828" max="11828" width="8.42578125" style="1" customWidth="1"/>
    <col min="11829" max="11829" width="9.42578125" style="1" customWidth="1"/>
    <col min="11830" max="11830" width="9.140625" style="1"/>
    <col min="11831" max="11831" width="10.5703125" style="1" customWidth="1"/>
    <col min="11832" max="11832" width="0" style="1" hidden="1" customWidth="1"/>
    <col min="11833" max="11833" width="21" style="1" customWidth="1"/>
    <col min="11834" max="12027" width="9.140625" style="1"/>
    <col min="12028" max="12028" width="5.42578125" style="1" customWidth="1"/>
    <col min="12029" max="12029" width="5.140625" style="1" customWidth="1"/>
    <col min="12030" max="12030" width="8.28515625" style="1" customWidth="1"/>
    <col min="12031" max="12031" width="17.42578125" style="1" customWidth="1"/>
    <col min="12032" max="12032" width="12.140625" style="1" customWidth="1"/>
    <col min="12033" max="12035" width="0" style="1" hidden="1" customWidth="1"/>
    <col min="12036" max="12036" width="11.7109375" style="1" customWidth="1"/>
    <col min="12037" max="12039" width="0" style="1" hidden="1" customWidth="1"/>
    <col min="12040" max="12040" width="7.28515625" style="1" customWidth="1"/>
    <col min="12041" max="12041" width="6.7109375" style="1" customWidth="1"/>
    <col min="12042" max="12042" width="7.7109375" style="1" customWidth="1"/>
    <col min="12043" max="12043" width="0" style="1" hidden="1" customWidth="1"/>
    <col min="12044" max="12044" width="5.42578125" style="1" customWidth="1"/>
    <col min="12045" max="12048" width="0" style="1" hidden="1" customWidth="1"/>
    <col min="12049" max="12049" width="6.42578125" style="1" customWidth="1"/>
    <col min="12050" max="12050" width="6.7109375" style="1" customWidth="1"/>
    <col min="12051" max="12051" width="8.28515625" style="1" customWidth="1"/>
    <col min="12052" max="12052" width="0" style="1" hidden="1" customWidth="1"/>
    <col min="12053" max="12054" width="6.85546875" style="1" customWidth="1"/>
    <col min="12055" max="12055" width="9" style="1" customWidth="1"/>
    <col min="12056" max="12056" width="0" style="1" hidden="1" customWidth="1"/>
    <col min="12057" max="12059" width="9.140625" style="1"/>
    <col min="12060" max="12060" width="0" style="1" hidden="1" customWidth="1"/>
    <col min="12061" max="12063" width="9.140625" style="1"/>
    <col min="12064" max="12064" width="0" style="1" hidden="1" customWidth="1"/>
    <col min="12065" max="12069" width="9.140625" style="1"/>
    <col min="12070" max="12070" width="29.5703125" style="1" customWidth="1"/>
    <col min="12071" max="12071" width="6.7109375" style="1" customWidth="1"/>
    <col min="12072" max="12072" width="15.85546875" style="1" customWidth="1"/>
    <col min="12073" max="12073" width="15.5703125" style="1" customWidth="1"/>
    <col min="12074" max="12074" width="20.7109375" style="1" customWidth="1"/>
    <col min="12075" max="12075" width="18.5703125" style="1" customWidth="1"/>
    <col min="12076" max="12076" width="8.5703125" style="1" customWidth="1"/>
    <col min="12077" max="12077" width="15.28515625" style="1" customWidth="1"/>
    <col min="12078" max="12078" width="11.42578125" style="1" customWidth="1"/>
    <col min="12079" max="12079" width="9.42578125" style="1" customWidth="1"/>
    <col min="12080" max="12080" width="7.42578125" style="1" customWidth="1"/>
    <col min="12081" max="12081" width="10.28515625" style="1" customWidth="1"/>
    <col min="12082" max="12082" width="10.140625" style="1" customWidth="1"/>
    <col min="12083" max="12083" width="10.7109375" style="1" customWidth="1"/>
    <col min="12084" max="12084" width="8.42578125" style="1" customWidth="1"/>
    <col min="12085" max="12085" width="9.42578125" style="1" customWidth="1"/>
    <col min="12086" max="12086" width="9.140625" style="1"/>
    <col min="12087" max="12087" width="10.5703125" style="1" customWidth="1"/>
    <col min="12088" max="12088" width="0" style="1" hidden="1" customWidth="1"/>
    <col min="12089" max="12089" width="21" style="1" customWidth="1"/>
    <col min="12090" max="12283" width="9.140625" style="1"/>
    <col min="12284" max="12284" width="5.42578125" style="1" customWidth="1"/>
    <col min="12285" max="12285" width="5.140625" style="1" customWidth="1"/>
    <col min="12286" max="12286" width="8.28515625" style="1" customWidth="1"/>
    <col min="12287" max="12287" width="17.42578125" style="1" customWidth="1"/>
    <col min="12288" max="12288" width="12.140625" style="1" customWidth="1"/>
    <col min="12289" max="12291" width="0" style="1" hidden="1" customWidth="1"/>
    <col min="12292" max="12292" width="11.7109375" style="1" customWidth="1"/>
    <col min="12293" max="12295" width="0" style="1" hidden="1" customWidth="1"/>
    <col min="12296" max="12296" width="7.28515625" style="1" customWidth="1"/>
    <col min="12297" max="12297" width="6.7109375" style="1" customWidth="1"/>
    <col min="12298" max="12298" width="7.7109375" style="1" customWidth="1"/>
    <col min="12299" max="12299" width="0" style="1" hidden="1" customWidth="1"/>
    <col min="12300" max="12300" width="5.42578125" style="1" customWidth="1"/>
    <col min="12301" max="12304" width="0" style="1" hidden="1" customWidth="1"/>
    <col min="12305" max="12305" width="6.42578125" style="1" customWidth="1"/>
    <col min="12306" max="12306" width="6.7109375" style="1" customWidth="1"/>
    <col min="12307" max="12307" width="8.28515625" style="1" customWidth="1"/>
    <col min="12308" max="12308" width="0" style="1" hidden="1" customWidth="1"/>
    <col min="12309" max="12310" width="6.85546875" style="1" customWidth="1"/>
    <col min="12311" max="12311" width="9" style="1" customWidth="1"/>
    <col min="12312" max="12312" width="0" style="1" hidden="1" customWidth="1"/>
    <col min="12313" max="12315" width="9.140625" style="1"/>
    <col min="12316" max="12316" width="0" style="1" hidden="1" customWidth="1"/>
    <col min="12317" max="12319" width="9.140625" style="1"/>
    <col min="12320" max="12320" width="0" style="1" hidden="1" customWidth="1"/>
    <col min="12321" max="12325" width="9.140625" style="1"/>
    <col min="12326" max="12326" width="29.5703125" style="1" customWidth="1"/>
    <col min="12327" max="12327" width="6.7109375" style="1" customWidth="1"/>
    <col min="12328" max="12328" width="15.85546875" style="1" customWidth="1"/>
    <col min="12329" max="12329" width="15.5703125" style="1" customWidth="1"/>
    <col min="12330" max="12330" width="20.7109375" style="1" customWidth="1"/>
    <col min="12331" max="12331" width="18.5703125" style="1" customWidth="1"/>
    <col min="12332" max="12332" width="8.5703125" style="1" customWidth="1"/>
    <col min="12333" max="12333" width="15.28515625" style="1" customWidth="1"/>
    <col min="12334" max="12334" width="11.42578125" style="1" customWidth="1"/>
    <col min="12335" max="12335" width="9.42578125" style="1" customWidth="1"/>
    <col min="12336" max="12336" width="7.42578125" style="1" customWidth="1"/>
    <col min="12337" max="12337" width="10.28515625" style="1" customWidth="1"/>
    <col min="12338" max="12338" width="10.140625" style="1" customWidth="1"/>
    <col min="12339" max="12339" width="10.7109375" style="1" customWidth="1"/>
    <col min="12340" max="12340" width="8.42578125" style="1" customWidth="1"/>
    <col min="12341" max="12341" width="9.42578125" style="1" customWidth="1"/>
    <col min="12342" max="12342" width="9.140625" style="1"/>
    <col min="12343" max="12343" width="10.5703125" style="1" customWidth="1"/>
    <col min="12344" max="12344" width="0" style="1" hidden="1" customWidth="1"/>
    <col min="12345" max="12345" width="21" style="1" customWidth="1"/>
    <col min="12346" max="12539" width="9.140625" style="1"/>
    <col min="12540" max="12540" width="5.42578125" style="1" customWidth="1"/>
    <col min="12541" max="12541" width="5.140625" style="1" customWidth="1"/>
    <col min="12542" max="12542" width="8.28515625" style="1" customWidth="1"/>
    <col min="12543" max="12543" width="17.42578125" style="1" customWidth="1"/>
    <col min="12544" max="12544" width="12.140625" style="1" customWidth="1"/>
    <col min="12545" max="12547" width="0" style="1" hidden="1" customWidth="1"/>
    <col min="12548" max="12548" width="11.7109375" style="1" customWidth="1"/>
    <col min="12549" max="12551" width="0" style="1" hidden="1" customWidth="1"/>
    <col min="12552" max="12552" width="7.28515625" style="1" customWidth="1"/>
    <col min="12553" max="12553" width="6.7109375" style="1" customWidth="1"/>
    <col min="12554" max="12554" width="7.7109375" style="1" customWidth="1"/>
    <col min="12555" max="12555" width="0" style="1" hidden="1" customWidth="1"/>
    <col min="12556" max="12556" width="5.42578125" style="1" customWidth="1"/>
    <col min="12557" max="12560" width="0" style="1" hidden="1" customWidth="1"/>
    <col min="12561" max="12561" width="6.42578125" style="1" customWidth="1"/>
    <col min="12562" max="12562" width="6.7109375" style="1" customWidth="1"/>
    <col min="12563" max="12563" width="8.28515625" style="1" customWidth="1"/>
    <col min="12564" max="12564" width="0" style="1" hidden="1" customWidth="1"/>
    <col min="12565" max="12566" width="6.85546875" style="1" customWidth="1"/>
    <col min="12567" max="12567" width="9" style="1" customWidth="1"/>
    <col min="12568" max="12568" width="0" style="1" hidden="1" customWidth="1"/>
    <col min="12569" max="12571" width="9.140625" style="1"/>
    <col min="12572" max="12572" width="0" style="1" hidden="1" customWidth="1"/>
    <col min="12573" max="12575" width="9.140625" style="1"/>
    <col min="12576" max="12576" width="0" style="1" hidden="1" customWidth="1"/>
    <col min="12577" max="12581" width="9.140625" style="1"/>
    <col min="12582" max="12582" width="29.5703125" style="1" customWidth="1"/>
    <col min="12583" max="12583" width="6.7109375" style="1" customWidth="1"/>
    <col min="12584" max="12584" width="15.85546875" style="1" customWidth="1"/>
    <col min="12585" max="12585" width="15.5703125" style="1" customWidth="1"/>
    <col min="12586" max="12586" width="20.7109375" style="1" customWidth="1"/>
    <col min="12587" max="12587" width="18.5703125" style="1" customWidth="1"/>
    <col min="12588" max="12588" width="8.5703125" style="1" customWidth="1"/>
    <col min="12589" max="12589" width="15.28515625" style="1" customWidth="1"/>
    <col min="12590" max="12590" width="11.42578125" style="1" customWidth="1"/>
    <col min="12591" max="12591" width="9.42578125" style="1" customWidth="1"/>
    <col min="12592" max="12592" width="7.42578125" style="1" customWidth="1"/>
    <col min="12593" max="12593" width="10.28515625" style="1" customWidth="1"/>
    <col min="12594" max="12594" width="10.140625" style="1" customWidth="1"/>
    <col min="12595" max="12595" width="10.7109375" style="1" customWidth="1"/>
    <col min="12596" max="12596" width="8.42578125" style="1" customWidth="1"/>
    <col min="12597" max="12597" width="9.42578125" style="1" customWidth="1"/>
    <col min="12598" max="12598" width="9.140625" style="1"/>
    <col min="12599" max="12599" width="10.5703125" style="1" customWidth="1"/>
    <col min="12600" max="12600" width="0" style="1" hidden="1" customWidth="1"/>
    <col min="12601" max="12601" width="21" style="1" customWidth="1"/>
    <col min="12602" max="12795" width="9.140625" style="1"/>
    <col min="12796" max="12796" width="5.42578125" style="1" customWidth="1"/>
    <col min="12797" max="12797" width="5.140625" style="1" customWidth="1"/>
    <col min="12798" max="12798" width="8.28515625" style="1" customWidth="1"/>
    <col min="12799" max="12799" width="17.42578125" style="1" customWidth="1"/>
    <col min="12800" max="12800" width="12.140625" style="1" customWidth="1"/>
    <col min="12801" max="12803" width="0" style="1" hidden="1" customWidth="1"/>
    <col min="12804" max="12804" width="11.7109375" style="1" customWidth="1"/>
    <col min="12805" max="12807" width="0" style="1" hidden="1" customWidth="1"/>
    <col min="12808" max="12808" width="7.28515625" style="1" customWidth="1"/>
    <col min="12809" max="12809" width="6.7109375" style="1" customWidth="1"/>
    <col min="12810" max="12810" width="7.7109375" style="1" customWidth="1"/>
    <col min="12811" max="12811" width="0" style="1" hidden="1" customWidth="1"/>
    <col min="12812" max="12812" width="5.42578125" style="1" customWidth="1"/>
    <col min="12813" max="12816" width="0" style="1" hidden="1" customWidth="1"/>
    <col min="12817" max="12817" width="6.42578125" style="1" customWidth="1"/>
    <col min="12818" max="12818" width="6.7109375" style="1" customWidth="1"/>
    <col min="12819" max="12819" width="8.28515625" style="1" customWidth="1"/>
    <col min="12820" max="12820" width="0" style="1" hidden="1" customWidth="1"/>
    <col min="12821" max="12822" width="6.85546875" style="1" customWidth="1"/>
    <col min="12823" max="12823" width="9" style="1" customWidth="1"/>
    <col min="12824" max="12824" width="0" style="1" hidden="1" customWidth="1"/>
    <col min="12825" max="12827" width="9.140625" style="1"/>
    <col min="12828" max="12828" width="0" style="1" hidden="1" customWidth="1"/>
    <col min="12829" max="12831" width="9.140625" style="1"/>
    <col min="12832" max="12832" width="0" style="1" hidden="1" customWidth="1"/>
    <col min="12833" max="12837" width="9.140625" style="1"/>
    <col min="12838" max="12838" width="29.5703125" style="1" customWidth="1"/>
    <col min="12839" max="12839" width="6.7109375" style="1" customWidth="1"/>
    <col min="12840" max="12840" width="15.85546875" style="1" customWidth="1"/>
    <col min="12841" max="12841" width="15.5703125" style="1" customWidth="1"/>
    <col min="12842" max="12842" width="20.7109375" style="1" customWidth="1"/>
    <col min="12843" max="12843" width="18.5703125" style="1" customWidth="1"/>
    <col min="12844" max="12844" width="8.5703125" style="1" customWidth="1"/>
    <col min="12845" max="12845" width="15.28515625" style="1" customWidth="1"/>
    <col min="12846" max="12846" width="11.42578125" style="1" customWidth="1"/>
    <col min="12847" max="12847" width="9.42578125" style="1" customWidth="1"/>
    <col min="12848" max="12848" width="7.42578125" style="1" customWidth="1"/>
    <col min="12849" max="12849" width="10.28515625" style="1" customWidth="1"/>
    <col min="12850" max="12850" width="10.140625" style="1" customWidth="1"/>
    <col min="12851" max="12851" width="10.7109375" style="1" customWidth="1"/>
    <col min="12852" max="12852" width="8.42578125" style="1" customWidth="1"/>
    <col min="12853" max="12853" width="9.42578125" style="1" customWidth="1"/>
    <col min="12854" max="12854" width="9.140625" style="1"/>
    <col min="12855" max="12855" width="10.5703125" style="1" customWidth="1"/>
    <col min="12856" max="12856" width="0" style="1" hidden="1" customWidth="1"/>
    <col min="12857" max="12857" width="21" style="1" customWidth="1"/>
    <col min="12858" max="13051" width="9.140625" style="1"/>
    <col min="13052" max="13052" width="5.42578125" style="1" customWidth="1"/>
    <col min="13053" max="13053" width="5.140625" style="1" customWidth="1"/>
    <col min="13054" max="13054" width="8.28515625" style="1" customWidth="1"/>
    <col min="13055" max="13055" width="17.42578125" style="1" customWidth="1"/>
    <col min="13056" max="13056" width="12.140625" style="1" customWidth="1"/>
    <col min="13057" max="13059" width="0" style="1" hidden="1" customWidth="1"/>
    <col min="13060" max="13060" width="11.7109375" style="1" customWidth="1"/>
    <col min="13061" max="13063" width="0" style="1" hidden="1" customWidth="1"/>
    <col min="13064" max="13064" width="7.28515625" style="1" customWidth="1"/>
    <col min="13065" max="13065" width="6.7109375" style="1" customWidth="1"/>
    <col min="13066" max="13066" width="7.7109375" style="1" customWidth="1"/>
    <col min="13067" max="13067" width="0" style="1" hidden="1" customWidth="1"/>
    <col min="13068" max="13068" width="5.42578125" style="1" customWidth="1"/>
    <col min="13069" max="13072" width="0" style="1" hidden="1" customWidth="1"/>
    <col min="13073" max="13073" width="6.42578125" style="1" customWidth="1"/>
    <col min="13074" max="13074" width="6.7109375" style="1" customWidth="1"/>
    <col min="13075" max="13075" width="8.28515625" style="1" customWidth="1"/>
    <col min="13076" max="13076" width="0" style="1" hidden="1" customWidth="1"/>
    <col min="13077" max="13078" width="6.85546875" style="1" customWidth="1"/>
    <col min="13079" max="13079" width="9" style="1" customWidth="1"/>
    <col min="13080" max="13080" width="0" style="1" hidden="1" customWidth="1"/>
    <col min="13081" max="13083" width="9.140625" style="1"/>
    <col min="13084" max="13084" width="0" style="1" hidden="1" customWidth="1"/>
    <col min="13085" max="13087" width="9.140625" style="1"/>
    <col min="13088" max="13088" width="0" style="1" hidden="1" customWidth="1"/>
    <col min="13089" max="13093" width="9.140625" style="1"/>
    <col min="13094" max="13094" width="29.5703125" style="1" customWidth="1"/>
    <col min="13095" max="13095" width="6.7109375" style="1" customWidth="1"/>
    <col min="13096" max="13096" width="15.85546875" style="1" customWidth="1"/>
    <col min="13097" max="13097" width="15.5703125" style="1" customWidth="1"/>
    <col min="13098" max="13098" width="20.7109375" style="1" customWidth="1"/>
    <col min="13099" max="13099" width="18.5703125" style="1" customWidth="1"/>
    <col min="13100" max="13100" width="8.5703125" style="1" customWidth="1"/>
    <col min="13101" max="13101" width="15.28515625" style="1" customWidth="1"/>
    <col min="13102" max="13102" width="11.42578125" style="1" customWidth="1"/>
    <col min="13103" max="13103" width="9.42578125" style="1" customWidth="1"/>
    <col min="13104" max="13104" width="7.42578125" style="1" customWidth="1"/>
    <col min="13105" max="13105" width="10.28515625" style="1" customWidth="1"/>
    <col min="13106" max="13106" width="10.140625" style="1" customWidth="1"/>
    <col min="13107" max="13107" width="10.7109375" style="1" customWidth="1"/>
    <col min="13108" max="13108" width="8.42578125" style="1" customWidth="1"/>
    <col min="13109" max="13109" width="9.42578125" style="1" customWidth="1"/>
    <col min="13110" max="13110" width="9.140625" style="1"/>
    <col min="13111" max="13111" width="10.5703125" style="1" customWidth="1"/>
    <col min="13112" max="13112" width="0" style="1" hidden="1" customWidth="1"/>
    <col min="13113" max="13113" width="21" style="1" customWidth="1"/>
    <col min="13114" max="13307" width="9.140625" style="1"/>
    <col min="13308" max="13308" width="5.42578125" style="1" customWidth="1"/>
    <col min="13309" max="13309" width="5.140625" style="1" customWidth="1"/>
    <col min="13310" max="13310" width="8.28515625" style="1" customWidth="1"/>
    <col min="13311" max="13311" width="17.42578125" style="1" customWidth="1"/>
    <col min="13312" max="13312" width="12.140625" style="1" customWidth="1"/>
    <col min="13313" max="13315" width="0" style="1" hidden="1" customWidth="1"/>
    <col min="13316" max="13316" width="11.7109375" style="1" customWidth="1"/>
    <col min="13317" max="13319" width="0" style="1" hidden="1" customWidth="1"/>
    <col min="13320" max="13320" width="7.28515625" style="1" customWidth="1"/>
    <col min="13321" max="13321" width="6.7109375" style="1" customWidth="1"/>
    <col min="13322" max="13322" width="7.7109375" style="1" customWidth="1"/>
    <col min="13323" max="13323" width="0" style="1" hidden="1" customWidth="1"/>
    <col min="13324" max="13324" width="5.42578125" style="1" customWidth="1"/>
    <col min="13325" max="13328" width="0" style="1" hidden="1" customWidth="1"/>
    <col min="13329" max="13329" width="6.42578125" style="1" customWidth="1"/>
    <col min="13330" max="13330" width="6.7109375" style="1" customWidth="1"/>
    <col min="13331" max="13331" width="8.28515625" style="1" customWidth="1"/>
    <col min="13332" max="13332" width="0" style="1" hidden="1" customWidth="1"/>
    <col min="13333" max="13334" width="6.85546875" style="1" customWidth="1"/>
    <col min="13335" max="13335" width="9" style="1" customWidth="1"/>
    <col min="13336" max="13336" width="0" style="1" hidden="1" customWidth="1"/>
    <col min="13337" max="13339" width="9.140625" style="1"/>
    <col min="13340" max="13340" width="0" style="1" hidden="1" customWidth="1"/>
    <col min="13341" max="13343" width="9.140625" style="1"/>
    <col min="13344" max="13344" width="0" style="1" hidden="1" customWidth="1"/>
    <col min="13345" max="13349" width="9.140625" style="1"/>
    <col min="13350" max="13350" width="29.5703125" style="1" customWidth="1"/>
    <col min="13351" max="13351" width="6.7109375" style="1" customWidth="1"/>
    <col min="13352" max="13352" width="15.85546875" style="1" customWidth="1"/>
    <col min="13353" max="13353" width="15.5703125" style="1" customWidth="1"/>
    <col min="13354" max="13354" width="20.7109375" style="1" customWidth="1"/>
    <col min="13355" max="13355" width="18.5703125" style="1" customWidth="1"/>
    <col min="13356" max="13356" width="8.5703125" style="1" customWidth="1"/>
    <col min="13357" max="13357" width="15.28515625" style="1" customWidth="1"/>
    <col min="13358" max="13358" width="11.42578125" style="1" customWidth="1"/>
    <col min="13359" max="13359" width="9.42578125" style="1" customWidth="1"/>
    <col min="13360" max="13360" width="7.42578125" style="1" customWidth="1"/>
    <col min="13361" max="13361" width="10.28515625" style="1" customWidth="1"/>
    <col min="13362" max="13362" width="10.140625" style="1" customWidth="1"/>
    <col min="13363" max="13363" width="10.7109375" style="1" customWidth="1"/>
    <col min="13364" max="13364" width="8.42578125" style="1" customWidth="1"/>
    <col min="13365" max="13365" width="9.42578125" style="1" customWidth="1"/>
    <col min="13366" max="13366" width="9.140625" style="1"/>
    <col min="13367" max="13367" width="10.5703125" style="1" customWidth="1"/>
    <col min="13368" max="13368" width="0" style="1" hidden="1" customWidth="1"/>
    <col min="13369" max="13369" width="21" style="1" customWidth="1"/>
    <col min="13370" max="13563" width="9.140625" style="1"/>
    <col min="13564" max="13564" width="5.42578125" style="1" customWidth="1"/>
    <col min="13565" max="13565" width="5.140625" style="1" customWidth="1"/>
    <col min="13566" max="13566" width="8.28515625" style="1" customWidth="1"/>
    <col min="13567" max="13567" width="17.42578125" style="1" customWidth="1"/>
    <col min="13568" max="13568" width="12.140625" style="1" customWidth="1"/>
    <col min="13569" max="13571" width="0" style="1" hidden="1" customWidth="1"/>
    <col min="13572" max="13572" width="11.7109375" style="1" customWidth="1"/>
    <col min="13573" max="13575" width="0" style="1" hidden="1" customWidth="1"/>
    <col min="13576" max="13576" width="7.28515625" style="1" customWidth="1"/>
    <col min="13577" max="13577" width="6.7109375" style="1" customWidth="1"/>
    <col min="13578" max="13578" width="7.7109375" style="1" customWidth="1"/>
    <col min="13579" max="13579" width="0" style="1" hidden="1" customWidth="1"/>
    <col min="13580" max="13580" width="5.42578125" style="1" customWidth="1"/>
    <col min="13581" max="13584" width="0" style="1" hidden="1" customWidth="1"/>
    <col min="13585" max="13585" width="6.42578125" style="1" customWidth="1"/>
    <col min="13586" max="13586" width="6.7109375" style="1" customWidth="1"/>
    <col min="13587" max="13587" width="8.28515625" style="1" customWidth="1"/>
    <col min="13588" max="13588" width="0" style="1" hidden="1" customWidth="1"/>
    <col min="13589" max="13590" width="6.85546875" style="1" customWidth="1"/>
    <col min="13591" max="13591" width="9" style="1" customWidth="1"/>
    <col min="13592" max="13592" width="0" style="1" hidden="1" customWidth="1"/>
    <col min="13593" max="13595" width="9.140625" style="1"/>
    <col min="13596" max="13596" width="0" style="1" hidden="1" customWidth="1"/>
    <col min="13597" max="13599" width="9.140625" style="1"/>
    <col min="13600" max="13600" width="0" style="1" hidden="1" customWidth="1"/>
    <col min="13601" max="13605" width="9.140625" style="1"/>
    <col min="13606" max="13606" width="29.5703125" style="1" customWidth="1"/>
    <col min="13607" max="13607" width="6.7109375" style="1" customWidth="1"/>
    <col min="13608" max="13608" width="15.85546875" style="1" customWidth="1"/>
    <col min="13609" max="13609" width="15.5703125" style="1" customWidth="1"/>
    <col min="13610" max="13610" width="20.7109375" style="1" customWidth="1"/>
    <col min="13611" max="13611" width="18.5703125" style="1" customWidth="1"/>
    <col min="13612" max="13612" width="8.5703125" style="1" customWidth="1"/>
    <col min="13613" max="13613" width="15.28515625" style="1" customWidth="1"/>
    <col min="13614" max="13614" width="11.42578125" style="1" customWidth="1"/>
    <col min="13615" max="13615" width="9.42578125" style="1" customWidth="1"/>
    <col min="13616" max="13616" width="7.42578125" style="1" customWidth="1"/>
    <col min="13617" max="13617" width="10.28515625" style="1" customWidth="1"/>
    <col min="13618" max="13618" width="10.140625" style="1" customWidth="1"/>
    <col min="13619" max="13619" width="10.7109375" style="1" customWidth="1"/>
    <col min="13620" max="13620" width="8.42578125" style="1" customWidth="1"/>
    <col min="13621" max="13621" width="9.42578125" style="1" customWidth="1"/>
    <col min="13622" max="13622" width="9.140625" style="1"/>
    <col min="13623" max="13623" width="10.5703125" style="1" customWidth="1"/>
    <col min="13624" max="13624" width="0" style="1" hidden="1" customWidth="1"/>
    <col min="13625" max="13625" width="21" style="1" customWidth="1"/>
    <col min="13626" max="13819" width="9.140625" style="1"/>
    <col min="13820" max="13820" width="5.42578125" style="1" customWidth="1"/>
    <col min="13821" max="13821" width="5.140625" style="1" customWidth="1"/>
    <col min="13822" max="13822" width="8.28515625" style="1" customWidth="1"/>
    <col min="13823" max="13823" width="17.42578125" style="1" customWidth="1"/>
    <col min="13824" max="13824" width="12.140625" style="1" customWidth="1"/>
    <col min="13825" max="13827" width="0" style="1" hidden="1" customWidth="1"/>
    <col min="13828" max="13828" width="11.7109375" style="1" customWidth="1"/>
    <col min="13829" max="13831" width="0" style="1" hidden="1" customWidth="1"/>
    <col min="13832" max="13832" width="7.28515625" style="1" customWidth="1"/>
    <col min="13833" max="13833" width="6.7109375" style="1" customWidth="1"/>
    <col min="13834" max="13834" width="7.7109375" style="1" customWidth="1"/>
    <col min="13835" max="13835" width="0" style="1" hidden="1" customWidth="1"/>
    <col min="13836" max="13836" width="5.42578125" style="1" customWidth="1"/>
    <col min="13837" max="13840" width="0" style="1" hidden="1" customWidth="1"/>
    <col min="13841" max="13841" width="6.42578125" style="1" customWidth="1"/>
    <col min="13842" max="13842" width="6.7109375" style="1" customWidth="1"/>
    <col min="13843" max="13843" width="8.28515625" style="1" customWidth="1"/>
    <col min="13844" max="13844" width="0" style="1" hidden="1" customWidth="1"/>
    <col min="13845" max="13846" width="6.85546875" style="1" customWidth="1"/>
    <col min="13847" max="13847" width="9" style="1" customWidth="1"/>
    <col min="13848" max="13848" width="0" style="1" hidden="1" customWidth="1"/>
    <col min="13849" max="13851" width="9.140625" style="1"/>
    <col min="13852" max="13852" width="0" style="1" hidden="1" customWidth="1"/>
    <col min="13853" max="13855" width="9.140625" style="1"/>
    <col min="13856" max="13856" width="0" style="1" hidden="1" customWidth="1"/>
    <col min="13857" max="13861" width="9.140625" style="1"/>
    <col min="13862" max="13862" width="29.5703125" style="1" customWidth="1"/>
    <col min="13863" max="13863" width="6.7109375" style="1" customWidth="1"/>
    <col min="13864" max="13864" width="15.85546875" style="1" customWidth="1"/>
    <col min="13865" max="13865" width="15.5703125" style="1" customWidth="1"/>
    <col min="13866" max="13866" width="20.7109375" style="1" customWidth="1"/>
    <col min="13867" max="13867" width="18.5703125" style="1" customWidth="1"/>
    <col min="13868" max="13868" width="8.5703125" style="1" customWidth="1"/>
    <col min="13869" max="13869" width="15.28515625" style="1" customWidth="1"/>
    <col min="13870" max="13870" width="11.42578125" style="1" customWidth="1"/>
    <col min="13871" max="13871" width="9.42578125" style="1" customWidth="1"/>
    <col min="13872" max="13872" width="7.42578125" style="1" customWidth="1"/>
    <col min="13873" max="13873" width="10.28515625" style="1" customWidth="1"/>
    <col min="13874" max="13874" width="10.140625" style="1" customWidth="1"/>
    <col min="13875" max="13875" width="10.7109375" style="1" customWidth="1"/>
    <col min="13876" max="13876" width="8.42578125" style="1" customWidth="1"/>
    <col min="13877" max="13877" width="9.42578125" style="1" customWidth="1"/>
    <col min="13878" max="13878" width="9.140625" style="1"/>
    <col min="13879" max="13879" width="10.5703125" style="1" customWidth="1"/>
    <col min="13880" max="13880" width="0" style="1" hidden="1" customWidth="1"/>
    <col min="13881" max="13881" width="21" style="1" customWidth="1"/>
    <col min="13882" max="14075" width="9.140625" style="1"/>
    <col min="14076" max="14076" width="5.42578125" style="1" customWidth="1"/>
    <col min="14077" max="14077" width="5.140625" style="1" customWidth="1"/>
    <col min="14078" max="14078" width="8.28515625" style="1" customWidth="1"/>
    <col min="14079" max="14079" width="17.42578125" style="1" customWidth="1"/>
    <col min="14080" max="14080" width="12.140625" style="1" customWidth="1"/>
    <col min="14081" max="14083" width="0" style="1" hidden="1" customWidth="1"/>
    <col min="14084" max="14084" width="11.7109375" style="1" customWidth="1"/>
    <col min="14085" max="14087" width="0" style="1" hidden="1" customWidth="1"/>
    <col min="14088" max="14088" width="7.28515625" style="1" customWidth="1"/>
    <col min="14089" max="14089" width="6.7109375" style="1" customWidth="1"/>
    <col min="14090" max="14090" width="7.7109375" style="1" customWidth="1"/>
    <col min="14091" max="14091" width="0" style="1" hidden="1" customWidth="1"/>
    <col min="14092" max="14092" width="5.42578125" style="1" customWidth="1"/>
    <col min="14093" max="14096" width="0" style="1" hidden="1" customWidth="1"/>
    <col min="14097" max="14097" width="6.42578125" style="1" customWidth="1"/>
    <col min="14098" max="14098" width="6.7109375" style="1" customWidth="1"/>
    <col min="14099" max="14099" width="8.28515625" style="1" customWidth="1"/>
    <col min="14100" max="14100" width="0" style="1" hidden="1" customWidth="1"/>
    <col min="14101" max="14102" width="6.85546875" style="1" customWidth="1"/>
    <col min="14103" max="14103" width="9" style="1" customWidth="1"/>
    <col min="14104" max="14104" width="0" style="1" hidden="1" customWidth="1"/>
    <col min="14105" max="14107" width="9.140625" style="1"/>
    <col min="14108" max="14108" width="0" style="1" hidden="1" customWidth="1"/>
    <col min="14109" max="14111" width="9.140625" style="1"/>
    <col min="14112" max="14112" width="0" style="1" hidden="1" customWidth="1"/>
    <col min="14113" max="14117" width="9.140625" style="1"/>
    <col min="14118" max="14118" width="29.5703125" style="1" customWidth="1"/>
    <col min="14119" max="14119" width="6.7109375" style="1" customWidth="1"/>
    <col min="14120" max="14120" width="15.85546875" style="1" customWidth="1"/>
    <col min="14121" max="14121" width="15.5703125" style="1" customWidth="1"/>
    <col min="14122" max="14122" width="20.7109375" style="1" customWidth="1"/>
    <col min="14123" max="14123" width="18.5703125" style="1" customWidth="1"/>
    <col min="14124" max="14124" width="8.5703125" style="1" customWidth="1"/>
    <col min="14125" max="14125" width="15.28515625" style="1" customWidth="1"/>
    <col min="14126" max="14126" width="11.42578125" style="1" customWidth="1"/>
    <col min="14127" max="14127" width="9.42578125" style="1" customWidth="1"/>
    <col min="14128" max="14128" width="7.42578125" style="1" customWidth="1"/>
    <col min="14129" max="14129" width="10.28515625" style="1" customWidth="1"/>
    <col min="14130" max="14130" width="10.140625" style="1" customWidth="1"/>
    <col min="14131" max="14131" width="10.7109375" style="1" customWidth="1"/>
    <col min="14132" max="14132" width="8.42578125" style="1" customWidth="1"/>
    <col min="14133" max="14133" width="9.42578125" style="1" customWidth="1"/>
    <col min="14134" max="14134" width="9.140625" style="1"/>
    <col min="14135" max="14135" width="10.5703125" style="1" customWidth="1"/>
    <col min="14136" max="14136" width="0" style="1" hidden="1" customWidth="1"/>
    <col min="14137" max="14137" width="21" style="1" customWidth="1"/>
    <col min="14138" max="14331" width="9.140625" style="1"/>
    <col min="14332" max="14332" width="5.42578125" style="1" customWidth="1"/>
    <col min="14333" max="14333" width="5.140625" style="1" customWidth="1"/>
    <col min="14334" max="14334" width="8.28515625" style="1" customWidth="1"/>
    <col min="14335" max="14335" width="17.42578125" style="1" customWidth="1"/>
    <col min="14336" max="14336" width="12.140625" style="1" customWidth="1"/>
    <col min="14337" max="14339" width="0" style="1" hidden="1" customWidth="1"/>
    <col min="14340" max="14340" width="11.7109375" style="1" customWidth="1"/>
    <col min="14341" max="14343" width="0" style="1" hidden="1" customWidth="1"/>
    <col min="14344" max="14344" width="7.28515625" style="1" customWidth="1"/>
    <col min="14345" max="14345" width="6.7109375" style="1" customWidth="1"/>
    <col min="14346" max="14346" width="7.7109375" style="1" customWidth="1"/>
    <col min="14347" max="14347" width="0" style="1" hidden="1" customWidth="1"/>
    <col min="14348" max="14348" width="5.42578125" style="1" customWidth="1"/>
    <col min="14349" max="14352" width="0" style="1" hidden="1" customWidth="1"/>
    <col min="14353" max="14353" width="6.42578125" style="1" customWidth="1"/>
    <col min="14354" max="14354" width="6.7109375" style="1" customWidth="1"/>
    <col min="14355" max="14355" width="8.28515625" style="1" customWidth="1"/>
    <col min="14356" max="14356" width="0" style="1" hidden="1" customWidth="1"/>
    <col min="14357" max="14358" width="6.85546875" style="1" customWidth="1"/>
    <col min="14359" max="14359" width="9" style="1" customWidth="1"/>
    <col min="14360" max="14360" width="0" style="1" hidden="1" customWidth="1"/>
    <col min="14361" max="14363" width="9.140625" style="1"/>
    <col min="14364" max="14364" width="0" style="1" hidden="1" customWidth="1"/>
    <col min="14365" max="14367" width="9.140625" style="1"/>
    <col min="14368" max="14368" width="0" style="1" hidden="1" customWidth="1"/>
    <col min="14369" max="14373" width="9.140625" style="1"/>
    <col min="14374" max="14374" width="29.5703125" style="1" customWidth="1"/>
    <col min="14375" max="14375" width="6.7109375" style="1" customWidth="1"/>
    <col min="14376" max="14376" width="15.85546875" style="1" customWidth="1"/>
    <col min="14377" max="14377" width="15.5703125" style="1" customWidth="1"/>
    <col min="14378" max="14378" width="20.7109375" style="1" customWidth="1"/>
    <col min="14379" max="14379" width="18.5703125" style="1" customWidth="1"/>
    <col min="14380" max="14380" width="8.5703125" style="1" customWidth="1"/>
    <col min="14381" max="14381" width="15.28515625" style="1" customWidth="1"/>
    <col min="14382" max="14382" width="11.42578125" style="1" customWidth="1"/>
    <col min="14383" max="14383" width="9.42578125" style="1" customWidth="1"/>
    <col min="14384" max="14384" width="7.42578125" style="1" customWidth="1"/>
    <col min="14385" max="14385" width="10.28515625" style="1" customWidth="1"/>
    <col min="14386" max="14386" width="10.140625" style="1" customWidth="1"/>
    <col min="14387" max="14387" width="10.7109375" style="1" customWidth="1"/>
    <col min="14388" max="14388" width="8.42578125" style="1" customWidth="1"/>
    <col min="14389" max="14389" width="9.42578125" style="1" customWidth="1"/>
    <col min="14390" max="14390" width="9.140625" style="1"/>
    <col min="14391" max="14391" width="10.5703125" style="1" customWidth="1"/>
    <col min="14392" max="14392" width="0" style="1" hidden="1" customWidth="1"/>
    <col min="14393" max="14393" width="21" style="1" customWidth="1"/>
    <col min="14394" max="14587" width="9.140625" style="1"/>
    <col min="14588" max="14588" width="5.42578125" style="1" customWidth="1"/>
    <col min="14589" max="14589" width="5.140625" style="1" customWidth="1"/>
    <col min="14590" max="14590" width="8.28515625" style="1" customWidth="1"/>
    <col min="14591" max="14591" width="17.42578125" style="1" customWidth="1"/>
    <col min="14592" max="14592" width="12.140625" style="1" customWidth="1"/>
    <col min="14593" max="14595" width="0" style="1" hidden="1" customWidth="1"/>
    <col min="14596" max="14596" width="11.7109375" style="1" customWidth="1"/>
    <col min="14597" max="14599" width="0" style="1" hidden="1" customWidth="1"/>
    <col min="14600" max="14600" width="7.28515625" style="1" customWidth="1"/>
    <col min="14601" max="14601" width="6.7109375" style="1" customWidth="1"/>
    <col min="14602" max="14602" width="7.7109375" style="1" customWidth="1"/>
    <col min="14603" max="14603" width="0" style="1" hidden="1" customWidth="1"/>
    <col min="14604" max="14604" width="5.42578125" style="1" customWidth="1"/>
    <col min="14605" max="14608" width="0" style="1" hidden="1" customWidth="1"/>
    <col min="14609" max="14609" width="6.42578125" style="1" customWidth="1"/>
    <col min="14610" max="14610" width="6.7109375" style="1" customWidth="1"/>
    <col min="14611" max="14611" width="8.28515625" style="1" customWidth="1"/>
    <col min="14612" max="14612" width="0" style="1" hidden="1" customWidth="1"/>
    <col min="14613" max="14614" width="6.85546875" style="1" customWidth="1"/>
    <col min="14615" max="14615" width="9" style="1" customWidth="1"/>
    <col min="14616" max="14616" width="0" style="1" hidden="1" customWidth="1"/>
    <col min="14617" max="14619" width="9.140625" style="1"/>
    <col min="14620" max="14620" width="0" style="1" hidden="1" customWidth="1"/>
    <col min="14621" max="14623" width="9.140625" style="1"/>
    <col min="14624" max="14624" width="0" style="1" hidden="1" customWidth="1"/>
    <col min="14625" max="14629" width="9.140625" style="1"/>
    <col min="14630" max="14630" width="29.5703125" style="1" customWidth="1"/>
    <col min="14631" max="14631" width="6.7109375" style="1" customWidth="1"/>
    <col min="14632" max="14632" width="15.85546875" style="1" customWidth="1"/>
    <col min="14633" max="14633" width="15.5703125" style="1" customWidth="1"/>
    <col min="14634" max="14634" width="20.7109375" style="1" customWidth="1"/>
    <col min="14635" max="14635" width="18.5703125" style="1" customWidth="1"/>
    <col min="14636" max="14636" width="8.5703125" style="1" customWidth="1"/>
    <col min="14637" max="14637" width="15.28515625" style="1" customWidth="1"/>
    <col min="14638" max="14638" width="11.42578125" style="1" customWidth="1"/>
    <col min="14639" max="14639" width="9.42578125" style="1" customWidth="1"/>
    <col min="14640" max="14640" width="7.42578125" style="1" customWidth="1"/>
    <col min="14641" max="14641" width="10.28515625" style="1" customWidth="1"/>
    <col min="14642" max="14642" width="10.140625" style="1" customWidth="1"/>
    <col min="14643" max="14643" width="10.7109375" style="1" customWidth="1"/>
    <col min="14644" max="14644" width="8.42578125" style="1" customWidth="1"/>
    <col min="14645" max="14645" width="9.42578125" style="1" customWidth="1"/>
    <col min="14646" max="14646" width="9.140625" style="1"/>
    <col min="14647" max="14647" width="10.5703125" style="1" customWidth="1"/>
    <col min="14648" max="14648" width="0" style="1" hidden="1" customWidth="1"/>
    <col min="14649" max="14649" width="21" style="1" customWidth="1"/>
    <col min="14650" max="14843" width="9.140625" style="1"/>
    <col min="14844" max="14844" width="5.42578125" style="1" customWidth="1"/>
    <col min="14845" max="14845" width="5.140625" style="1" customWidth="1"/>
    <col min="14846" max="14846" width="8.28515625" style="1" customWidth="1"/>
    <col min="14847" max="14847" width="17.42578125" style="1" customWidth="1"/>
    <col min="14848" max="14848" width="12.140625" style="1" customWidth="1"/>
    <col min="14849" max="14851" width="0" style="1" hidden="1" customWidth="1"/>
    <col min="14852" max="14852" width="11.7109375" style="1" customWidth="1"/>
    <col min="14853" max="14855" width="0" style="1" hidden="1" customWidth="1"/>
    <col min="14856" max="14856" width="7.28515625" style="1" customWidth="1"/>
    <col min="14857" max="14857" width="6.7109375" style="1" customWidth="1"/>
    <col min="14858" max="14858" width="7.7109375" style="1" customWidth="1"/>
    <col min="14859" max="14859" width="0" style="1" hidden="1" customWidth="1"/>
    <col min="14860" max="14860" width="5.42578125" style="1" customWidth="1"/>
    <col min="14861" max="14864" width="0" style="1" hidden="1" customWidth="1"/>
    <col min="14865" max="14865" width="6.42578125" style="1" customWidth="1"/>
    <col min="14866" max="14866" width="6.7109375" style="1" customWidth="1"/>
    <col min="14867" max="14867" width="8.28515625" style="1" customWidth="1"/>
    <col min="14868" max="14868" width="0" style="1" hidden="1" customWidth="1"/>
    <col min="14869" max="14870" width="6.85546875" style="1" customWidth="1"/>
    <col min="14871" max="14871" width="9" style="1" customWidth="1"/>
    <col min="14872" max="14872" width="0" style="1" hidden="1" customWidth="1"/>
    <col min="14873" max="14875" width="9.140625" style="1"/>
    <col min="14876" max="14876" width="0" style="1" hidden="1" customWidth="1"/>
    <col min="14877" max="14879" width="9.140625" style="1"/>
    <col min="14880" max="14880" width="0" style="1" hidden="1" customWidth="1"/>
    <col min="14881" max="14885" width="9.140625" style="1"/>
    <col min="14886" max="14886" width="29.5703125" style="1" customWidth="1"/>
    <col min="14887" max="14887" width="6.7109375" style="1" customWidth="1"/>
    <col min="14888" max="14888" width="15.85546875" style="1" customWidth="1"/>
    <col min="14889" max="14889" width="15.5703125" style="1" customWidth="1"/>
    <col min="14890" max="14890" width="20.7109375" style="1" customWidth="1"/>
    <col min="14891" max="14891" width="18.5703125" style="1" customWidth="1"/>
    <col min="14892" max="14892" width="8.5703125" style="1" customWidth="1"/>
    <col min="14893" max="14893" width="15.28515625" style="1" customWidth="1"/>
    <col min="14894" max="14894" width="11.42578125" style="1" customWidth="1"/>
    <col min="14895" max="14895" width="9.42578125" style="1" customWidth="1"/>
    <col min="14896" max="14896" width="7.42578125" style="1" customWidth="1"/>
    <col min="14897" max="14897" width="10.28515625" style="1" customWidth="1"/>
    <col min="14898" max="14898" width="10.140625" style="1" customWidth="1"/>
    <col min="14899" max="14899" width="10.7109375" style="1" customWidth="1"/>
    <col min="14900" max="14900" width="8.42578125" style="1" customWidth="1"/>
    <col min="14901" max="14901" width="9.42578125" style="1" customWidth="1"/>
    <col min="14902" max="14902" width="9.140625" style="1"/>
    <col min="14903" max="14903" width="10.5703125" style="1" customWidth="1"/>
    <col min="14904" max="14904" width="0" style="1" hidden="1" customWidth="1"/>
    <col min="14905" max="14905" width="21" style="1" customWidth="1"/>
    <col min="14906" max="15099" width="9.140625" style="1"/>
    <col min="15100" max="15100" width="5.42578125" style="1" customWidth="1"/>
    <col min="15101" max="15101" width="5.140625" style="1" customWidth="1"/>
    <col min="15102" max="15102" width="8.28515625" style="1" customWidth="1"/>
    <col min="15103" max="15103" width="17.42578125" style="1" customWidth="1"/>
    <col min="15104" max="15104" width="12.140625" style="1" customWidth="1"/>
    <col min="15105" max="15107" width="0" style="1" hidden="1" customWidth="1"/>
    <col min="15108" max="15108" width="11.7109375" style="1" customWidth="1"/>
    <col min="15109" max="15111" width="0" style="1" hidden="1" customWidth="1"/>
    <col min="15112" max="15112" width="7.28515625" style="1" customWidth="1"/>
    <col min="15113" max="15113" width="6.7109375" style="1" customWidth="1"/>
    <col min="15114" max="15114" width="7.7109375" style="1" customWidth="1"/>
    <col min="15115" max="15115" width="0" style="1" hidden="1" customWidth="1"/>
    <col min="15116" max="15116" width="5.42578125" style="1" customWidth="1"/>
    <col min="15117" max="15120" width="0" style="1" hidden="1" customWidth="1"/>
    <col min="15121" max="15121" width="6.42578125" style="1" customWidth="1"/>
    <col min="15122" max="15122" width="6.7109375" style="1" customWidth="1"/>
    <col min="15123" max="15123" width="8.28515625" style="1" customWidth="1"/>
    <col min="15124" max="15124" width="0" style="1" hidden="1" customWidth="1"/>
    <col min="15125" max="15126" width="6.85546875" style="1" customWidth="1"/>
    <col min="15127" max="15127" width="9" style="1" customWidth="1"/>
    <col min="15128" max="15128" width="0" style="1" hidden="1" customWidth="1"/>
    <col min="15129" max="15131" width="9.140625" style="1"/>
    <col min="15132" max="15132" width="0" style="1" hidden="1" customWidth="1"/>
    <col min="15133" max="15135" width="9.140625" style="1"/>
    <col min="15136" max="15136" width="0" style="1" hidden="1" customWidth="1"/>
    <col min="15137" max="15141" width="9.140625" style="1"/>
    <col min="15142" max="15142" width="29.5703125" style="1" customWidth="1"/>
    <col min="15143" max="15143" width="6.7109375" style="1" customWidth="1"/>
    <col min="15144" max="15144" width="15.85546875" style="1" customWidth="1"/>
    <col min="15145" max="15145" width="15.5703125" style="1" customWidth="1"/>
    <col min="15146" max="15146" width="20.7109375" style="1" customWidth="1"/>
    <col min="15147" max="15147" width="18.5703125" style="1" customWidth="1"/>
    <col min="15148" max="15148" width="8.5703125" style="1" customWidth="1"/>
    <col min="15149" max="15149" width="15.28515625" style="1" customWidth="1"/>
    <col min="15150" max="15150" width="11.42578125" style="1" customWidth="1"/>
    <col min="15151" max="15151" width="9.42578125" style="1" customWidth="1"/>
    <col min="15152" max="15152" width="7.42578125" style="1" customWidth="1"/>
    <col min="15153" max="15153" width="10.28515625" style="1" customWidth="1"/>
    <col min="15154" max="15154" width="10.140625" style="1" customWidth="1"/>
    <col min="15155" max="15155" width="10.7109375" style="1" customWidth="1"/>
    <col min="15156" max="15156" width="8.42578125" style="1" customWidth="1"/>
    <col min="15157" max="15157" width="9.42578125" style="1" customWidth="1"/>
    <col min="15158" max="15158" width="9.140625" style="1"/>
    <col min="15159" max="15159" width="10.5703125" style="1" customWidth="1"/>
    <col min="15160" max="15160" width="0" style="1" hidden="1" customWidth="1"/>
    <col min="15161" max="15161" width="21" style="1" customWidth="1"/>
    <col min="15162" max="15355" width="9.140625" style="1"/>
    <col min="15356" max="15356" width="5.42578125" style="1" customWidth="1"/>
    <col min="15357" max="15357" width="5.140625" style="1" customWidth="1"/>
    <col min="15358" max="15358" width="8.28515625" style="1" customWidth="1"/>
    <col min="15359" max="15359" width="17.42578125" style="1" customWidth="1"/>
    <col min="15360" max="15360" width="12.140625" style="1" customWidth="1"/>
    <col min="15361" max="15363" width="0" style="1" hidden="1" customWidth="1"/>
    <col min="15364" max="15364" width="11.7109375" style="1" customWidth="1"/>
    <col min="15365" max="15367" width="0" style="1" hidden="1" customWidth="1"/>
    <col min="15368" max="15368" width="7.28515625" style="1" customWidth="1"/>
    <col min="15369" max="15369" width="6.7109375" style="1" customWidth="1"/>
    <col min="15370" max="15370" width="7.7109375" style="1" customWidth="1"/>
    <col min="15371" max="15371" width="0" style="1" hidden="1" customWidth="1"/>
    <col min="15372" max="15372" width="5.42578125" style="1" customWidth="1"/>
    <col min="15373" max="15376" width="0" style="1" hidden="1" customWidth="1"/>
    <col min="15377" max="15377" width="6.42578125" style="1" customWidth="1"/>
    <col min="15378" max="15378" width="6.7109375" style="1" customWidth="1"/>
    <col min="15379" max="15379" width="8.28515625" style="1" customWidth="1"/>
    <col min="15380" max="15380" width="0" style="1" hidden="1" customWidth="1"/>
    <col min="15381" max="15382" width="6.85546875" style="1" customWidth="1"/>
    <col min="15383" max="15383" width="9" style="1" customWidth="1"/>
    <col min="15384" max="15384" width="0" style="1" hidden="1" customWidth="1"/>
    <col min="15385" max="15387" width="9.140625" style="1"/>
    <col min="15388" max="15388" width="0" style="1" hidden="1" customWidth="1"/>
    <col min="15389" max="15391" width="9.140625" style="1"/>
    <col min="15392" max="15392" width="0" style="1" hidden="1" customWidth="1"/>
    <col min="15393" max="15397" width="9.140625" style="1"/>
    <col min="15398" max="15398" width="29.5703125" style="1" customWidth="1"/>
    <col min="15399" max="15399" width="6.7109375" style="1" customWidth="1"/>
    <col min="15400" max="15400" width="15.85546875" style="1" customWidth="1"/>
    <col min="15401" max="15401" width="15.5703125" style="1" customWidth="1"/>
    <col min="15402" max="15402" width="20.7109375" style="1" customWidth="1"/>
    <col min="15403" max="15403" width="18.5703125" style="1" customWidth="1"/>
    <col min="15404" max="15404" width="8.5703125" style="1" customWidth="1"/>
    <col min="15405" max="15405" width="15.28515625" style="1" customWidth="1"/>
    <col min="15406" max="15406" width="11.42578125" style="1" customWidth="1"/>
    <col min="15407" max="15407" width="9.42578125" style="1" customWidth="1"/>
    <col min="15408" max="15408" width="7.42578125" style="1" customWidth="1"/>
    <col min="15409" max="15409" width="10.28515625" style="1" customWidth="1"/>
    <col min="15410" max="15410" width="10.140625" style="1" customWidth="1"/>
    <col min="15411" max="15411" width="10.7109375" style="1" customWidth="1"/>
    <col min="15412" max="15412" width="8.42578125" style="1" customWidth="1"/>
    <col min="15413" max="15413" width="9.42578125" style="1" customWidth="1"/>
    <col min="15414" max="15414" width="9.140625" style="1"/>
    <col min="15415" max="15415" width="10.5703125" style="1" customWidth="1"/>
    <col min="15416" max="15416" width="0" style="1" hidden="1" customWidth="1"/>
    <col min="15417" max="15417" width="21" style="1" customWidth="1"/>
    <col min="15418" max="15611" width="9.140625" style="1"/>
    <col min="15612" max="15612" width="5.42578125" style="1" customWidth="1"/>
    <col min="15613" max="15613" width="5.140625" style="1" customWidth="1"/>
    <col min="15614" max="15614" width="8.28515625" style="1" customWidth="1"/>
    <col min="15615" max="15615" width="17.42578125" style="1" customWidth="1"/>
    <col min="15616" max="15616" width="12.140625" style="1" customWidth="1"/>
    <col min="15617" max="15619" width="0" style="1" hidden="1" customWidth="1"/>
    <col min="15620" max="15620" width="11.7109375" style="1" customWidth="1"/>
    <col min="15621" max="15623" width="0" style="1" hidden="1" customWidth="1"/>
    <col min="15624" max="15624" width="7.28515625" style="1" customWidth="1"/>
    <col min="15625" max="15625" width="6.7109375" style="1" customWidth="1"/>
    <col min="15626" max="15626" width="7.7109375" style="1" customWidth="1"/>
    <col min="15627" max="15627" width="0" style="1" hidden="1" customWidth="1"/>
    <col min="15628" max="15628" width="5.42578125" style="1" customWidth="1"/>
    <col min="15629" max="15632" width="0" style="1" hidden="1" customWidth="1"/>
    <col min="15633" max="15633" width="6.42578125" style="1" customWidth="1"/>
    <col min="15634" max="15634" width="6.7109375" style="1" customWidth="1"/>
    <col min="15635" max="15635" width="8.28515625" style="1" customWidth="1"/>
    <col min="15636" max="15636" width="0" style="1" hidden="1" customWidth="1"/>
    <col min="15637" max="15638" width="6.85546875" style="1" customWidth="1"/>
    <col min="15639" max="15639" width="9" style="1" customWidth="1"/>
    <col min="15640" max="15640" width="0" style="1" hidden="1" customWidth="1"/>
    <col min="15641" max="15643" width="9.140625" style="1"/>
    <col min="15644" max="15644" width="0" style="1" hidden="1" customWidth="1"/>
    <col min="15645" max="15647" width="9.140625" style="1"/>
    <col min="15648" max="15648" width="0" style="1" hidden="1" customWidth="1"/>
    <col min="15649" max="15653" width="9.140625" style="1"/>
    <col min="15654" max="15654" width="29.5703125" style="1" customWidth="1"/>
    <col min="15655" max="15655" width="6.7109375" style="1" customWidth="1"/>
    <col min="15656" max="15656" width="15.85546875" style="1" customWidth="1"/>
    <col min="15657" max="15657" width="15.5703125" style="1" customWidth="1"/>
    <col min="15658" max="15658" width="20.7109375" style="1" customWidth="1"/>
    <col min="15659" max="15659" width="18.5703125" style="1" customWidth="1"/>
    <col min="15660" max="15660" width="8.5703125" style="1" customWidth="1"/>
    <col min="15661" max="15661" width="15.28515625" style="1" customWidth="1"/>
    <col min="15662" max="15662" width="11.42578125" style="1" customWidth="1"/>
    <col min="15663" max="15663" width="9.42578125" style="1" customWidth="1"/>
    <col min="15664" max="15664" width="7.42578125" style="1" customWidth="1"/>
    <col min="15665" max="15665" width="10.28515625" style="1" customWidth="1"/>
    <col min="15666" max="15666" width="10.140625" style="1" customWidth="1"/>
    <col min="15667" max="15667" width="10.7109375" style="1" customWidth="1"/>
    <col min="15668" max="15668" width="8.42578125" style="1" customWidth="1"/>
    <col min="15669" max="15669" width="9.42578125" style="1" customWidth="1"/>
    <col min="15670" max="15670" width="9.140625" style="1"/>
    <col min="15671" max="15671" width="10.5703125" style="1" customWidth="1"/>
    <col min="15672" max="15672" width="0" style="1" hidden="1" customWidth="1"/>
    <col min="15673" max="15673" width="21" style="1" customWidth="1"/>
    <col min="15674" max="15867" width="9.140625" style="1"/>
    <col min="15868" max="15868" width="5.42578125" style="1" customWidth="1"/>
    <col min="15869" max="15869" width="5.140625" style="1" customWidth="1"/>
    <col min="15870" max="15870" width="8.28515625" style="1" customWidth="1"/>
    <col min="15871" max="15871" width="17.42578125" style="1" customWidth="1"/>
    <col min="15872" max="15872" width="12.140625" style="1" customWidth="1"/>
    <col min="15873" max="15875" width="0" style="1" hidden="1" customWidth="1"/>
    <col min="15876" max="15876" width="11.7109375" style="1" customWidth="1"/>
    <col min="15877" max="15879" width="0" style="1" hidden="1" customWidth="1"/>
    <col min="15880" max="15880" width="7.28515625" style="1" customWidth="1"/>
    <col min="15881" max="15881" width="6.7109375" style="1" customWidth="1"/>
    <col min="15882" max="15882" width="7.7109375" style="1" customWidth="1"/>
    <col min="15883" max="15883" width="0" style="1" hidden="1" customWidth="1"/>
    <col min="15884" max="15884" width="5.42578125" style="1" customWidth="1"/>
    <col min="15885" max="15888" width="0" style="1" hidden="1" customWidth="1"/>
    <col min="15889" max="15889" width="6.42578125" style="1" customWidth="1"/>
    <col min="15890" max="15890" width="6.7109375" style="1" customWidth="1"/>
    <col min="15891" max="15891" width="8.28515625" style="1" customWidth="1"/>
    <col min="15892" max="15892" width="0" style="1" hidden="1" customWidth="1"/>
    <col min="15893" max="15894" width="6.85546875" style="1" customWidth="1"/>
    <col min="15895" max="15895" width="9" style="1" customWidth="1"/>
    <col min="15896" max="15896" width="0" style="1" hidden="1" customWidth="1"/>
    <col min="15897" max="15899" width="9.140625" style="1"/>
    <col min="15900" max="15900" width="0" style="1" hidden="1" customWidth="1"/>
    <col min="15901" max="15903" width="9.140625" style="1"/>
    <col min="15904" max="15904" width="0" style="1" hidden="1" customWidth="1"/>
    <col min="15905" max="15909" width="9.140625" style="1"/>
    <col min="15910" max="15910" width="29.5703125" style="1" customWidth="1"/>
    <col min="15911" max="15911" width="6.7109375" style="1" customWidth="1"/>
    <col min="15912" max="15912" width="15.85546875" style="1" customWidth="1"/>
    <col min="15913" max="15913" width="15.5703125" style="1" customWidth="1"/>
    <col min="15914" max="15914" width="20.7109375" style="1" customWidth="1"/>
    <col min="15915" max="15915" width="18.5703125" style="1" customWidth="1"/>
    <col min="15916" max="15916" width="8.5703125" style="1" customWidth="1"/>
    <col min="15917" max="15917" width="15.28515625" style="1" customWidth="1"/>
    <col min="15918" max="15918" width="11.42578125" style="1" customWidth="1"/>
    <col min="15919" max="15919" width="9.42578125" style="1" customWidth="1"/>
    <col min="15920" max="15920" width="7.42578125" style="1" customWidth="1"/>
    <col min="15921" max="15921" width="10.28515625" style="1" customWidth="1"/>
    <col min="15922" max="15922" width="10.140625" style="1" customWidth="1"/>
    <col min="15923" max="15923" width="10.7109375" style="1" customWidth="1"/>
    <col min="15924" max="15924" width="8.42578125" style="1" customWidth="1"/>
    <col min="15925" max="15925" width="9.42578125" style="1" customWidth="1"/>
    <col min="15926" max="15926" width="9.140625" style="1"/>
    <col min="15927" max="15927" width="10.5703125" style="1" customWidth="1"/>
    <col min="15928" max="15928" width="0" style="1" hidden="1" customWidth="1"/>
    <col min="15929" max="15929" width="21" style="1" customWidth="1"/>
    <col min="15930" max="16123" width="9.140625" style="1"/>
    <col min="16124" max="16124" width="5.42578125" style="1" customWidth="1"/>
    <col min="16125" max="16125" width="5.140625" style="1" customWidth="1"/>
    <col min="16126" max="16126" width="8.28515625" style="1" customWidth="1"/>
    <col min="16127" max="16127" width="17.42578125" style="1" customWidth="1"/>
    <col min="16128" max="16128" width="12.140625" style="1" customWidth="1"/>
    <col min="16129" max="16131" width="0" style="1" hidden="1" customWidth="1"/>
    <col min="16132" max="16132" width="11.7109375" style="1" customWidth="1"/>
    <col min="16133" max="16135" width="0" style="1" hidden="1" customWidth="1"/>
    <col min="16136" max="16136" width="7.28515625" style="1" customWidth="1"/>
    <col min="16137" max="16137" width="6.7109375" style="1" customWidth="1"/>
    <col min="16138" max="16138" width="7.7109375" style="1" customWidth="1"/>
    <col min="16139" max="16139" width="0" style="1" hidden="1" customWidth="1"/>
    <col min="16140" max="16140" width="5.42578125" style="1" customWidth="1"/>
    <col min="16141" max="16144" width="0" style="1" hidden="1" customWidth="1"/>
    <col min="16145" max="16145" width="6.42578125" style="1" customWidth="1"/>
    <col min="16146" max="16146" width="6.7109375" style="1" customWidth="1"/>
    <col min="16147" max="16147" width="8.28515625" style="1" customWidth="1"/>
    <col min="16148" max="16148" width="0" style="1" hidden="1" customWidth="1"/>
    <col min="16149" max="16150" width="6.85546875" style="1" customWidth="1"/>
    <col min="16151" max="16151" width="9" style="1" customWidth="1"/>
    <col min="16152" max="16152" width="0" style="1" hidden="1" customWidth="1"/>
    <col min="16153" max="16155" width="9.140625" style="1"/>
    <col min="16156" max="16156" width="0" style="1" hidden="1" customWidth="1"/>
    <col min="16157" max="16159" width="9.140625" style="1"/>
    <col min="16160" max="16160" width="0" style="1" hidden="1" customWidth="1"/>
    <col min="16161" max="16165" width="9.140625" style="1"/>
    <col min="16166" max="16166" width="29.5703125" style="1" customWidth="1"/>
    <col min="16167" max="16167" width="6.7109375" style="1" customWidth="1"/>
    <col min="16168" max="16168" width="15.85546875" style="1" customWidth="1"/>
    <col min="16169" max="16169" width="15.5703125" style="1" customWidth="1"/>
    <col min="16170" max="16170" width="20.7109375" style="1" customWidth="1"/>
    <col min="16171" max="16171" width="18.5703125" style="1" customWidth="1"/>
    <col min="16172" max="16172" width="8.5703125" style="1" customWidth="1"/>
    <col min="16173" max="16173" width="15.28515625" style="1" customWidth="1"/>
    <col min="16174" max="16174" width="11.42578125" style="1" customWidth="1"/>
    <col min="16175" max="16175" width="9.42578125" style="1" customWidth="1"/>
    <col min="16176" max="16176" width="7.42578125" style="1" customWidth="1"/>
    <col min="16177" max="16177" width="10.28515625" style="1" customWidth="1"/>
    <col min="16178" max="16178" width="10.140625" style="1" customWidth="1"/>
    <col min="16179" max="16179" width="10.7109375" style="1" customWidth="1"/>
    <col min="16180" max="16180" width="8.42578125" style="1" customWidth="1"/>
    <col min="16181" max="16181" width="9.42578125" style="1" customWidth="1"/>
    <col min="16182" max="16182" width="9.140625" style="1"/>
    <col min="16183" max="16183" width="10.5703125" style="1" customWidth="1"/>
    <col min="16184" max="16184" width="0" style="1" hidden="1" customWidth="1"/>
    <col min="16185" max="16185" width="21" style="1" customWidth="1"/>
    <col min="16186" max="16384" width="9.140625" style="1"/>
  </cols>
  <sheetData>
    <row r="1" spans="1:57" ht="24" customHeight="1" x14ac:dyDescent="0.25">
      <c r="B1" s="22" t="s">
        <v>701</v>
      </c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  <c r="AP1" s="22"/>
      <c r="AQ1" s="22"/>
      <c r="AR1" s="22"/>
      <c r="AS1" s="22"/>
      <c r="AT1" s="22"/>
      <c r="AU1" s="22"/>
      <c r="AV1" s="3"/>
      <c r="AW1" s="3"/>
      <c r="AX1" s="3"/>
      <c r="AY1" s="3"/>
      <c r="AZ1" s="3"/>
      <c r="BA1" s="3"/>
      <c r="BB1" s="3"/>
      <c r="BC1" s="4"/>
      <c r="BD1" s="5"/>
    </row>
    <row r="2" spans="1:57" ht="24" customHeight="1" x14ac:dyDescent="0.25">
      <c r="A2" s="23" t="s">
        <v>0</v>
      </c>
      <c r="B2" s="23" t="s">
        <v>1</v>
      </c>
      <c r="C2" s="23" t="s">
        <v>2</v>
      </c>
      <c r="D2" s="23"/>
      <c r="E2" s="23" t="s">
        <v>3</v>
      </c>
      <c r="F2" s="23" t="s">
        <v>4</v>
      </c>
      <c r="G2" s="23"/>
      <c r="H2" s="23"/>
      <c r="I2" s="23" t="s">
        <v>5</v>
      </c>
      <c r="J2" s="23" t="s">
        <v>6</v>
      </c>
      <c r="K2" s="23" t="s">
        <v>7</v>
      </c>
      <c r="L2" s="23" t="s">
        <v>8</v>
      </c>
      <c r="M2" s="25" t="s">
        <v>9</v>
      </c>
      <c r="N2" s="25" t="s">
        <v>10</v>
      </c>
      <c r="O2" s="26" t="s">
        <v>11</v>
      </c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7"/>
      <c r="AH2" s="27"/>
      <c r="AI2" s="27"/>
      <c r="AJ2" s="27"/>
      <c r="AK2" s="6"/>
      <c r="AL2" s="23" t="s">
        <v>12</v>
      </c>
      <c r="AM2" s="23"/>
      <c r="AN2" s="23"/>
      <c r="AO2" s="23"/>
      <c r="AP2" s="23" t="s">
        <v>13</v>
      </c>
      <c r="AQ2" s="33"/>
      <c r="AR2" s="34"/>
      <c r="AS2" s="34"/>
      <c r="AT2" s="35"/>
      <c r="AU2" s="29" t="s">
        <v>14</v>
      </c>
      <c r="AV2" s="28" t="s">
        <v>15</v>
      </c>
      <c r="AW2" s="28" t="s">
        <v>16</v>
      </c>
      <c r="AX2" s="28" t="s">
        <v>17</v>
      </c>
      <c r="AY2" s="28" t="s">
        <v>18</v>
      </c>
      <c r="AZ2" s="28" t="s">
        <v>19</v>
      </c>
      <c r="BA2" s="28" t="s">
        <v>20</v>
      </c>
      <c r="BB2" s="28" t="s">
        <v>21</v>
      </c>
      <c r="BC2" s="32" t="s">
        <v>22</v>
      </c>
      <c r="BD2" s="32" t="s">
        <v>23</v>
      </c>
      <c r="BE2" s="23" t="s">
        <v>24</v>
      </c>
    </row>
    <row r="3" spans="1:57" s="8" customFormat="1" ht="45.75" customHeight="1" x14ac:dyDescent="0.25">
      <c r="A3" s="23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5"/>
      <c r="N3" s="25"/>
      <c r="O3" s="23" t="s">
        <v>25</v>
      </c>
      <c r="P3" s="23"/>
      <c r="Q3" s="23"/>
      <c r="R3" s="23"/>
      <c r="S3" s="24" t="s">
        <v>26</v>
      </c>
      <c r="T3" s="24"/>
      <c r="U3" s="24"/>
      <c r="V3" s="23" t="s">
        <v>27</v>
      </c>
      <c r="W3" s="23"/>
      <c r="X3" s="23"/>
      <c r="Y3" s="23"/>
      <c r="Z3" s="23"/>
      <c r="AA3" s="23"/>
      <c r="AB3" s="23"/>
      <c r="AC3" s="23"/>
      <c r="AD3" s="33" t="s">
        <v>28</v>
      </c>
      <c r="AE3" s="34"/>
      <c r="AF3" s="34"/>
      <c r="AG3" s="34"/>
      <c r="AH3" s="34"/>
      <c r="AI3" s="34"/>
      <c r="AJ3" s="35"/>
      <c r="AK3" s="7"/>
      <c r="AL3" s="23"/>
      <c r="AM3" s="23"/>
      <c r="AN3" s="23"/>
      <c r="AO3" s="23"/>
      <c r="AP3" s="23"/>
      <c r="AQ3" s="36" t="s">
        <v>29</v>
      </c>
      <c r="AR3" s="29" t="s">
        <v>30</v>
      </c>
      <c r="AS3" s="29" t="s">
        <v>31</v>
      </c>
      <c r="AT3" s="29" t="s">
        <v>32</v>
      </c>
      <c r="AU3" s="30"/>
      <c r="AV3" s="28"/>
      <c r="AW3" s="28"/>
      <c r="AX3" s="28"/>
      <c r="AY3" s="28"/>
      <c r="AZ3" s="28"/>
      <c r="BA3" s="28"/>
      <c r="BB3" s="28"/>
      <c r="BC3" s="32"/>
      <c r="BD3" s="32"/>
      <c r="BE3" s="23"/>
    </row>
    <row r="4" spans="1:57" s="8" customFormat="1" ht="15.75" customHeight="1" x14ac:dyDescent="0.25">
      <c r="A4" s="23"/>
      <c r="B4" s="23"/>
      <c r="C4" s="23" t="s">
        <v>33</v>
      </c>
      <c r="D4" s="23" t="s">
        <v>34</v>
      </c>
      <c r="E4" s="23"/>
      <c r="F4" s="23" t="s">
        <v>35</v>
      </c>
      <c r="G4" s="23" t="s">
        <v>36</v>
      </c>
      <c r="H4" s="23" t="s">
        <v>37</v>
      </c>
      <c r="I4" s="23"/>
      <c r="J4" s="23"/>
      <c r="K4" s="23"/>
      <c r="L4" s="23"/>
      <c r="M4" s="25"/>
      <c r="N4" s="25"/>
      <c r="O4" s="23" t="s">
        <v>38</v>
      </c>
      <c r="P4" s="24" t="s">
        <v>39</v>
      </c>
      <c r="Q4" s="24" t="s">
        <v>40</v>
      </c>
      <c r="R4" s="24" t="s">
        <v>41</v>
      </c>
      <c r="S4" s="24" t="s">
        <v>42</v>
      </c>
      <c r="T4" s="24" t="s">
        <v>43</v>
      </c>
      <c r="U4" s="24"/>
      <c r="V4" s="23" t="s">
        <v>38</v>
      </c>
      <c r="W4" s="23"/>
      <c r="X4" s="23"/>
      <c r="Y4" s="23"/>
      <c r="Z4" s="23" t="s">
        <v>44</v>
      </c>
      <c r="AA4" s="23"/>
      <c r="AB4" s="23"/>
      <c r="AC4" s="23"/>
      <c r="AD4" s="23" t="s">
        <v>45</v>
      </c>
      <c r="AE4" s="23"/>
      <c r="AF4" s="23"/>
      <c r="AG4" s="23"/>
      <c r="AH4" s="23" t="s">
        <v>46</v>
      </c>
      <c r="AI4" s="23"/>
      <c r="AJ4" s="23"/>
      <c r="AK4" s="23"/>
      <c r="AL4" s="23"/>
      <c r="AM4" s="23"/>
      <c r="AN4" s="23"/>
      <c r="AO4" s="23"/>
      <c r="AP4" s="23"/>
      <c r="AQ4" s="37"/>
      <c r="AR4" s="30"/>
      <c r="AS4" s="30"/>
      <c r="AT4" s="30"/>
      <c r="AU4" s="30"/>
      <c r="AV4" s="28"/>
      <c r="AW4" s="28"/>
      <c r="AX4" s="28"/>
      <c r="AY4" s="28"/>
      <c r="AZ4" s="28"/>
      <c r="BA4" s="28"/>
      <c r="BB4" s="28"/>
      <c r="BC4" s="32"/>
      <c r="BD4" s="32"/>
      <c r="BE4" s="23"/>
    </row>
    <row r="5" spans="1:57" s="8" customFormat="1" ht="81.75" customHeight="1" x14ac:dyDescent="0.25">
      <c r="A5" s="23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5"/>
      <c r="N5" s="25"/>
      <c r="O5" s="23"/>
      <c r="P5" s="24"/>
      <c r="Q5" s="24"/>
      <c r="R5" s="24"/>
      <c r="S5" s="24"/>
      <c r="T5" s="24"/>
      <c r="U5" s="24"/>
      <c r="V5" s="9" t="s">
        <v>47</v>
      </c>
      <c r="W5" s="10" t="s">
        <v>48</v>
      </c>
      <c r="X5" s="11" t="s">
        <v>49</v>
      </c>
      <c r="Y5" s="11" t="s">
        <v>50</v>
      </c>
      <c r="Z5" s="12" t="s">
        <v>47</v>
      </c>
      <c r="AA5" s="11" t="s">
        <v>48</v>
      </c>
      <c r="AB5" s="11" t="s">
        <v>49</v>
      </c>
      <c r="AC5" s="11" t="s">
        <v>50</v>
      </c>
      <c r="AD5" s="12" t="s">
        <v>47</v>
      </c>
      <c r="AE5" s="11" t="s">
        <v>48</v>
      </c>
      <c r="AF5" s="11" t="s">
        <v>49</v>
      </c>
      <c r="AG5" s="11" t="s">
        <v>50</v>
      </c>
      <c r="AH5" s="12" t="s">
        <v>47</v>
      </c>
      <c r="AI5" s="11" t="s">
        <v>48</v>
      </c>
      <c r="AJ5" s="11" t="s">
        <v>49</v>
      </c>
      <c r="AK5" s="11" t="s">
        <v>50</v>
      </c>
      <c r="AL5" s="12" t="s">
        <v>47</v>
      </c>
      <c r="AM5" s="13" t="s">
        <v>51</v>
      </c>
      <c r="AN5" s="11" t="s">
        <v>49</v>
      </c>
      <c r="AO5" s="11" t="s">
        <v>52</v>
      </c>
      <c r="AP5" s="23"/>
      <c r="AQ5" s="38"/>
      <c r="AR5" s="31"/>
      <c r="AS5" s="31"/>
      <c r="AT5" s="31"/>
      <c r="AU5" s="31"/>
      <c r="AV5" s="28"/>
      <c r="AW5" s="28"/>
      <c r="AX5" s="28"/>
      <c r="AY5" s="28"/>
      <c r="AZ5" s="28"/>
      <c r="BA5" s="28"/>
      <c r="BB5" s="28"/>
      <c r="BC5" s="32"/>
      <c r="BD5" s="32"/>
      <c r="BE5" s="23"/>
    </row>
    <row r="6" spans="1:57" ht="72" customHeight="1" x14ac:dyDescent="0.25">
      <c r="A6" s="14">
        <v>1</v>
      </c>
      <c r="B6" s="14">
        <v>1</v>
      </c>
      <c r="C6" s="5" t="s">
        <v>145</v>
      </c>
      <c r="D6" s="5" t="s">
        <v>146</v>
      </c>
      <c r="E6" s="5" t="s">
        <v>147</v>
      </c>
      <c r="F6" s="14">
        <v>15</v>
      </c>
      <c r="G6" s="14">
        <v>12</v>
      </c>
      <c r="H6" s="14">
        <v>1981</v>
      </c>
      <c r="I6" s="5" t="s">
        <v>148</v>
      </c>
      <c r="J6" s="15" t="e">
        <f>DATEDIF(I6,#REF!,"Y")&amp;" Years, " &amp;DATEDIF(I6,#REF!,"YM")&amp;" Months, "&amp;DATEDIF(I6,#REF!,"MD")&amp; " days"</f>
        <v>#REF!</v>
      </c>
      <c r="K6" s="5" t="s">
        <v>53</v>
      </c>
      <c r="L6" s="16">
        <v>388899591278</v>
      </c>
      <c r="M6" s="14" t="s">
        <v>75</v>
      </c>
      <c r="N6" s="14" t="s">
        <v>55</v>
      </c>
      <c r="O6" s="14" t="s">
        <v>56</v>
      </c>
      <c r="P6" s="14" t="s">
        <v>149</v>
      </c>
      <c r="Q6" s="14" t="s">
        <v>58</v>
      </c>
      <c r="R6" s="17" t="s">
        <v>150</v>
      </c>
      <c r="S6" s="17" t="s">
        <v>151</v>
      </c>
      <c r="T6" s="17" t="s">
        <v>152</v>
      </c>
      <c r="U6" s="17" t="s">
        <v>153</v>
      </c>
      <c r="V6" s="14">
        <v>1600</v>
      </c>
      <c r="W6" s="14">
        <v>773</v>
      </c>
      <c r="X6" s="14">
        <f>W6/V6*100</f>
        <v>48.3125</v>
      </c>
      <c r="Y6" s="14" t="s">
        <v>66</v>
      </c>
      <c r="Z6" s="14">
        <v>1100</v>
      </c>
      <c r="AA6" s="14">
        <v>620</v>
      </c>
      <c r="AB6" s="18">
        <f>AA6/Z6*100</f>
        <v>56.36363636363636</v>
      </c>
      <c r="AC6" s="14" t="s">
        <v>60</v>
      </c>
      <c r="AD6" s="14">
        <v>1300</v>
      </c>
      <c r="AE6" s="14">
        <v>933</v>
      </c>
      <c r="AF6" s="14">
        <f t="shared" ref="AF6:AF12" si="0">AE6/AD6*100</f>
        <v>71.769230769230774</v>
      </c>
      <c r="AG6" s="14" t="s">
        <v>61</v>
      </c>
      <c r="AH6" s="14"/>
      <c r="AI6" s="14"/>
      <c r="AJ6" s="14"/>
      <c r="AK6" s="5"/>
      <c r="AL6" s="14">
        <v>150</v>
      </c>
      <c r="AM6" s="14">
        <v>71</v>
      </c>
      <c r="AN6" s="14">
        <f>AM6/AL6*100</f>
        <v>47.333333333333336</v>
      </c>
      <c r="AO6" s="14">
        <v>2011</v>
      </c>
      <c r="AP6" s="5"/>
      <c r="AQ6" s="5"/>
      <c r="AR6" s="5"/>
      <c r="AS6" s="5"/>
      <c r="AT6" s="14"/>
      <c r="AU6" s="14"/>
      <c r="AV6" s="14">
        <f>(X6*30)/100</f>
        <v>14.49375</v>
      </c>
      <c r="AW6" s="14">
        <f>(AF6*30%)/100</f>
        <v>0.21530769230769231</v>
      </c>
      <c r="AX6" s="18">
        <v>5</v>
      </c>
      <c r="AY6" s="14">
        <v>0</v>
      </c>
      <c r="AZ6" s="14">
        <f>(AN6*20)/100</f>
        <v>9.4666666666666668</v>
      </c>
      <c r="BA6" s="14">
        <v>10</v>
      </c>
      <c r="BB6" s="18">
        <f>AV6+AW6+AX6+AY6+AZ6+BA6</f>
        <v>39.175724358974364</v>
      </c>
      <c r="BC6" s="5" t="s">
        <v>154</v>
      </c>
      <c r="BD6" s="5"/>
      <c r="BE6" s="5" t="s">
        <v>155</v>
      </c>
    </row>
    <row r="7" spans="1:57" ht="30" x14ac:dyDescent="0.25">
      <c r="A7" s="14">
        <v>2</v>
      </c>
      <c r="B7" s="14">
        <v>3</v>
      </c>
      <c r="C7" s="5" t="s">
        <v>156</v>
      </c>
      <c r="D7" s="5" t="s">
        <v>157</v>
      </c>
      <c r="E7" s="5" t="s">
        <v>158</v>
      </c>
      <c r="F7" s="14">
        <v>13</v>
      </c>
      <c r="G7" s="14">
        <v>5</v>
      </c>
      <c r="H7" s="14">
        <v>1987</v>
      </c>
      <c r="I7" s="5" t="str">
        <f t="shared" ref="I7:I70" si="1">F7&amp;"/"&amp;G7&amp;"/"&amp;H7</f>
        <v>13/5/1987</v>
      </c>
      <c r="J7" s="15" t="e">
        <f>DATEDIF(I7,#REF!,"Y")&amp;" Years, " &amp;DATEDIF(I7,#REF!,"YM")&amp;" Months, "&amp;DATEDIF(I7,#REF!,"MD")&amp; " days"</f>
        <v>#REF!</v>
      </c>
      <c r="K7" s="5" t="s">
        <v>53</v>
      </c>
      <c r="L7" s="16">
        <v>804346231056</v>
      </c>
      <c r="M7" s="14" t="s">
        <v>75</v>
      </c>
      <c r="N7" s="14" t="s">
        <v>55</v>
      </c>
      <c r="O7" s="14" t="s">
        <v>56</v>
      </c>
      <c r="P7" s="14" t="s">
        <v>69</v>
      </c>
      <c r="Q7" s="14" t="s">
        <v>58</v>
      </c>
      <c r="R7" s="14" t="s">
        <v>59</v>
      </c>
      <c r="S7" s="17" t="s">
        <v>159</v>
      </c>
      <c r="T7" s="14"/>
      <c r="U7" s="14" t="s">
        <v>70</v>
      </c>
      <c r="V7" s="14">
        <v>1600</v>
      </c>
      <c r="W7" s="14">
        <v>753</v>
      </c>
      <c r="X7" s="14">
        <f t="shared" ref="X7:X70" si="2">W7/V7*100</f>
        <v>47.0625</v>
      </c>
      <c r="Y7" s="14" t="s">
        <v>66</v>
      </c>
      <c r="Z7" s="14">
        <v>1800</v>
      </c>
      <c r="AA7" s="14">
        <v>1099</v>
      </c>
      <c r="AB7" s="18">
        <f t="shared" ref="AB7:AB70" si="3">AA7/Z7*100</f>
        <v>61.05555555555555</v>
      </c>
      <c r="AC7" s="14" t="s">
        <v>61</v>
      </c>
      <c r="AD7" s="14">
        <v>1400</v>
      </c>
      <c r="AE7" s="14">
        <v>894</v>
      </c>
      <c r="AF7" s="14">
        <f t="shared" si="0"/>
        <v>63.857142857142854</v>
      </c>
      <c r="AG7" s="14" t="s">
        <v>61</v>
      </c>
      <c r="AH7" s="14"/>
      <c r="AI7" s="14"/>
      <c r="AJ7" s="14"/>
      <c r="AK7" s="5"/>
      <c r="AL7" s="14">
        <v>150</v>
      </c>
      <c r="AM7" s="14">
        <v>111</v>
      </c>
      <c r="AN7" s="14">
        <f t="shared" ref="AN7:AN70" si="4">AM7/AL7*100</f>
        <v>74</v>
      </c>
      <c r="AO7" s="14">
        <v>2012</v>
      </c>
      <c r="AP7" s="5" t="s">
        <v>160</v>
      </c>
      <c r="AQ7" s="5" t="s">
        <v>62</v>
      </c>
      <c r="AR7" s="5" t="s">
        <v>161</v>
      </c>
      <c r="AS7" s="5" t="s">
        <v>162</v>
      </c>
      <c r="AT7" s="14" t="s">
        <v>163</v>
      </c>
      <c r="AU7" s="14"/>
      <c r="AV7" s="14">
        <f>(X7*30)/100</f>
        <v>14.11875</v>
      </c>
      <c r="AW7" s="14">
        <f>(AF7*30%)/100</f>
        <v>0.19157142857142856</v>
      </c>
      <c r="AX7" s="18">
        <v>5</v>
      </c>
      <c r="AY7" s="14">
        <v>0</v>
      </c>
      <c r="AZ7" s="14">
        <f>(AN7*20)/100</f>
        <v>14.8</v>
      </c>
      <c r="BA7" s="14">
        <v>10</v>
      </c>
      <c r="BB7" s="18">
        <f>AV7+AW7+AX7+AY7+AZ7+BA7</f>
        <v>44.110321428571424</v>
      </c>
      <c r="BC7" s="5" t="s">
        <v>154</v>
      </c>
      <c r="BD7" s="5"/>
      <c r="BE7" s="5" t="s">
        <v>164</v>
      </c>
    </row>
    <row r="8" spans="1:57" ht="45" x14ac:dyDescent="0.25">
      <c r="A8" s="14">
        <v>3</v>
      </c>
      <c r="B8" s="14">
        <v>6</v>
      </c>
      <c r="C8" s="5" t="s">
        <v>165</v>
      </c>
      <c r="D8" s="5" t="s">
        <v>108</v>
      </c>
      <c r="E8" s="5" t="s">
        <v>166</v>
      </c>
      <c r="F8" s="14">
        <v>20</v>
      </c>
      <c r="G8" s="14">
        <v>6</v>
      </c>
      <c r="H8" s="14">
        <v>1991</v>
      </c>
      <c r="I8" s="5" t="str">
        <f t="shared" si="1"/>
        <v>20/6/1991</v>
      </c>
      <c r="J8" s="15" t="e">
        <f>DATEDIF(I8,#REF!,"Y")&amp;" Years, " &amp;DATEDIF(I8,#REF!,"YM")&amp;" Months, "&amp;DATEDIF(I8,#REF!,"MD")&amp; " days"</f>
        <v>#REF!</v>
      </c>
      <c r="K8" s="5" t="s">
        <v>53</v>
      </c>
      <c r="L8" s="16">
        <v>357392471504</v>
      </c>
      <c r="M8" s="14" t="s">
        <v>75</v>
      </c>
      <c r="N8" s="14" t="s">
        <v>55</v>
      </c>
      <c r="O8" s="14" t="s">
        <v>56</v>
      </c>
      <c r="P8" s="14" t="s">
        <v>167</v>
      </c>
      <c r="Q8" s="14" t="s">
        <v>58</v>
      </c>
      <c r="R8" s="14" t="s">
        <v>59</v>
      </c>
      <c r="S8" s="14" t="s">
        <v>69</v>
      </c>
      <c r="T8" s="14"/>
      <c r="U8" s="14"/>
      <c r="V8" s="14">
        <v>1800</v>
      </c>
      <c r="W8" s="14">
        <v>910</v>
      </c>
      <c r="X8" s="14">
        <f t="shared" si="2"/>
        <v>50.555555555555557</v>
      </c>
      <c r="Y8" s="14" t="s">
        <v>60</v>
      </c>
      <c r="Z8" s="14">
        <v>10</v>
      </c>
      <c r="AA8" s="14">
        <v>8.35</v>
      </c>
      <c r="AB8" s="18">
        <f t="shared" si="3"/>
        <v>83.5</v>
      </c>
      <c r="AC8" s="14" t="s">
        <v>61</v>
      </c>
      <c r="AD8" s="14">
        <v>1400</v>
      </c>
      <c r="AE8" s="14">
        <v>896</v>
      </c>
      <c r="AF8" s="14">
        <f t="shared" si="0"/>
        <v>64</v>
      </c>
      <c r="AG8" s="14" t="s">
        <v>61</v>
      </c>
      <c r="AH8" s="14"/>
      <c r="AI8" s="14"/>
      <c r="AJ8" s="14"/>
      <c r="AK8" s="5"/>
      <c r="AL8" s="14"/>
      <c r="AM8" s="14"/>
      <c r="AN8" s="14" t="e">
        <f t="shared" si="4"/>
        <v>#DIV/0!</v>
      </c>
      <c r="AO8" s="14"/>
      <c r="AP8" s="5" t="s">
        <v>168</v>
      </c>
      <c r="AQ8" s="5" t="s">
        <v>62</v>
      </c>
      <c r="AR8" s="5">
        <v>2018</v>
      </c>
      <c r="AS8" s="5">
        <v>2019</v>
      </c>
      <c r="AT8" s="14" t="s">
        <v>169</v>
      </c>
      <c r="AU8" s="14"/>
      <c r="AV8" s="14">
        <f>(X8*30)/100</f>
        <v>15.166666666666668</v>
      </c>
      <c r="AW8" s="14">
        <f>(AF8*30%)/100</f>
        <v>0.192</v>
      </c>
      <c r="AX8" s="18">
        <f>AB8</f>
        <v>83.5</v>
      </c>
      <c r="AY8" s="14">
        <f>AJ8</f>
        <v>0</v>
      </c>
      <c r="AZ8" s="14" t="e">
        <f>(AN8*20)/100</f>
        <v>#DIV/0!</v>
      </c>
      <c r="BA8" s="14"/>
      <c r="BB8" s="14"/>
      <c r="BC8" s="5" t="s">
        <v>154</v>
      </c>
      <c r="BD8" s="5"/>
      <c r="BE8" s="5" t="s">
        <v>170</v>
      </c>
    </row>
    <row r="9" spans="1:57" ht="60" x14ac:dyDescent="0.25">
      <c r="A9" s="14">
        <v>4</v>
      </c>
      <c r="B9" s="14">
        <v>7</v>
      </c>
      <c r="C9" s="5" t="s">
        <v>171</v>
      </c>
      <c r="D9" s="5" t="s">
        <v>172</v>
      </c>
      <c r="E9" s="5" t="s">
        <v>173</v>
      </c>
      <c r="F9" s="14">
        <v>1</v>
      </c>
      <c r="G9" s="14">
        <v>1</v>
      </c>
      <c r="H9" s="14">
        <v>1980</v>
      </c>
      <c r="I9" s="5" t="str">
        <f t="shared" si="1"/>
        <v>1/1/1980</v>
      </c>
      <c r="J9" s="15" t="e">
        <f>DATEDIF(I9,#REF!,"Y")&amp;" Years, " &amp;DATEDIF(I9,#REF!,"YM")&amp;" Months, "&amp;DATEDIF(I9,#REF!,"MD")&amp; " days"</f>
        <v>#REF!</v>
      </c>
      <c r="K9" s="5" t="s">
        <v>53</v>
      </c>
      <c r="L9" s="16">
        <v>922170199795</v>
      </c>
      <c r="M9" s="14" t="s">
        <v>65</v>
      </c>
      <c r="N9" s="14" t="s">
        <v>55</v>
      </c>
      <c r="O9" s="14" t="s">
        <v>109</v>
      </c>
      <c r="P9" s="14" t="s">
        <v>102</v>
      </c>
      <c r="Q9" s="14" t="s">
        <v>58</v>
      </c>
      <c r="R9" s="14" t="s">
        <v>59</v>
      </c>
      <c r="S9" s="14" t="s">
        <v>103</v>
      </c>
      <c r="T9" s="14"/>
      <c r="U9" s="14"/>
      <c r="V9" s="14">
        <v>1600</v>
      </c>
      <c r="W9" s="14">
        <v>854</v>
      </c>
      <c r="X9" s="14">
        <f t="shared" si="2"/>
        <v>53.374999999999993</v>
      </c>
      <c r="Y9" s="14" t="s">
        <v>66</v>
      </c>
      <c r="Z9" s="14">
        <v>1000</v>
      </c>
      <c r="AA9" s="14">
        <v>535</v>
      </c>
      <c r="AB9" s="18">
        <f t="shared" si="3"/>
        <v>53.5</v>
      </c>
      <c r="AC9" s="14" t="s">
        <v>60</v>
      </c>
      <c r="AD9" s="14">
        <v>1400</v>
      </c>
      <c r="AE9" s="14">
        <v>1022</v>
      </c>
      <c r="AF9" s="14">
        <f t="shared" si="0"/>
        <v>73</v>
      </c>
      <c r="AG9" s="14" t="s">
        <v>61</v>
      </c>
      <c r="AH9" s="14"/>
      <c r="AI9" s="14"/>
      <c r="AJ9" s="14"/>
      <c r="AK9" s="5"/>
      <c r="AL9" s="14">
        <v>150</v>
      </c>
      <c r="AM9" s="14">
        <v>94</v>
      </c>
      <c r="AN9" s="14">
        <f t="shared" si="4"/>
        <v>62.666666666666671</v>
      </c>
      <c r="AO9" s="14">
        <v>2017</v>
      </c>
      <c r="AP9" s="5"/>
      <c r="AQ9" s="5"/>
      <c r="AR9" s="5"/>
      <c r="AS9" s="5"/>
      <c r="AT9" s="14" t="s">
        <v>174</v>
      </c>
      <c r="AU9" s="14"/>
      <c r="AV9" s="14">
        <f>(X9*30)/100</f>
        <v>16.012499999999999</v>
      </c>
      <c r="AW9" s="14">
        <f>(AF9*30%)/100</f>
        <v>0.21899999999999997</v>
      </c>
      <c r="AX9" s="18">
        <f>AB9</f>
        <v>53.5</v>
      </c>
      <c r="AY9" s="14">
        <f>AJ9</f>
        <v>0</v>
      </c>
      <c r="AZ9" s="14">
        <f>(AN9*20)/100</f>
        <v>12.533333333333335</v>
      </c>
      <c r="BA9" s="14"/>
      <c r="BB9" s="14"/>
      <c r="BC9" s="5" t="s">
        <v>154</v>
      </c>
      <c r="BD9" s="5"/>
      <c r="BE9" s="5" t="s">
        <v>175</v>
      </c>
    </row>
    <row r="10" spans="1:57" ht="45" x14ac:dyDescent="0.25">
      <c r="A10" s="14">
        <v>5</v>
      </c>
      <c r="B10" s="14">
        <v>8</v>
      </c>
      <c r="C10" s="5" t="s">
        <v>176</v>
      </c>
      <c r="D10" s="5" t="s">
        <v>177</v>
      </c>
      <c r="E10" s="5" t="s">
        <v>178</v>
      </c>
      <c r="F10" s="14">
        <v>15</v>
      </c>
      <c r="G10" s="14">
        <v>6</v>
      </c>
      <c r="H10" s="14">
        <v>1986</v>
      </c>
      <c r="I10" s="5" t="str">
        <f t="shared" si="1"/>
        <v>15/6/1986</v>
      </c>
      <c r="J10" s="15" t="e">
        <f>DATEDIF(I10,#REF!,"Y")&amp;" Years, " &amp;DATEDIF(I10,#REF!,"YM")&amp;" Months, "&amp;DATEDIF(I10,#REF!,"MD")&amp; " days"</f>
        <v>#REF!</v>
      </c>
      <c r="K10" s="5" t="s">
        <v>53</v>
      </c>
      <c r="L10" s="16">
        <v>321336852774</v>
      </c>
      <c r="M10" s="14" t="s">
        <v>65</v>
      </c>
      <c r="N10" s="14" t="s">
        <v>55</v>
      </c>
      <c r="O10" s="14" t="s">
        <v>56</v>
      </c>
      <c r="P10" s="14" t="s">
        <v>68</v>
      </c>
      <c r="Q10" s="14" t="s">
        <v>58</v>
      </c>
      <c r="R10" s="14" t="s">
        <v>59</v>
      </c>
      <c r="S10" s="14" t="s">
        <v>69</v>
      </c>
      <c r="T10" s="14"/>
      <c r="U10" s="14"/>
      <c r="V10" s="14">
        <v>1600</v>
      </c>
      <c r="W10" s="14">
        <v>772</v>
      </c>
      <c r="X10" s="14">
        <f t="shared" si="2"/>
        <v>48.25</v>
      </c>
      <c r="Y10" s="14" t="s">
        <v>60</v>
      </c>
      <c r="Z10" s="14">
        <v>1000</v>
      </c>
      <c r="AA10" s="14">
        <v>681</v>
      </c>
      <c r="AB10" s="18">
        <f t="shared" si="3"/>
        <v>68.100000000000009</v>
      </c>
      <c r="AC10" s="14" t="s">
        <v>61</v>
      </c>
      <c r="AD10" s="14">
        <v>1400</v>
      </c>
      <c r="AE10" s="14">
        <v>1038</v>
      </c>
      <c r="AF10" s="14">
        <f t="shared" si="0"/>
        <v>74.142857142857139</v>
      </c>
      <c r="AG10" s="14" t="s">
        <v>61</v>
      </c>
      <c r="AH10" s="14"/>
      <c r="AI10" s="14"/>
      <c r="AJ10" s="14"/>
      <c r="AK10" s="5"/>
      <c r="AL10" s="14"/>
      <c r="AM10" s="14"/>
      <c r="AN10" s="14" t="e">
        <f t="shared" si="4"/>
        <v>#DIV/0!</v>
      </c>
      <c r="AO10" s="14"/>
      <c r="AP10" s="5" t="s">
        <v>179</v>
      </c>
      <c r="AQ10" s="5" t="s">
        <v>62</v>
      </c>
      <c r="AR10" s="5" t="s">
        <v>180</v>
      </c>
      <c r="AS10" s="5" t="s">
        <v>181</v>
      </c>
      <c r="AT10" s="14" t="s">
        <v>182</v>
      </c>
      <c r="AU10" s="14" t="s">
        <v>183</v>
      </c>
      <c r="AV10" s="14">
        <f>(X10*30)/100</f>
        <v>14.475</v>
      </c>
      <c r="AW10" s="14">
        <f>(AF10*30%)/100</f>
        <v>0.22242857142857139</v>
      </c>
      <c r="AX10" s="18">
        <v>5</v>
      </c>
      <c r="AY10" s="14">
        <v>0</v>
      </c>
      <c r="AZ10" s="14"/>
      <c r="BA10" s="14">
        <v>10</v>
      </c>
      <c r="BB10" s="18">
        <f>AV10+AW10+AX10+AY10+AZ10+BA10</f>
        <v>29.697428571428571</v>
      </c>
      <c r="BC10" s="5" t="s">
        <v>154</v>
      </c>
      <c r="BD10" s="5" t="s">
        <v>23</v>
      </c>
      <c r="BE10" s="5" t="s">
        <v>184</v>
      </c>
    </row>
    <row r="11" spans="1:57" ht="45" x14ac:dyDescent="0.25">
      <c r="A11" s="14">
        <v>6</v>
      </c>
      <c r="B11" s="14">
        <v>9</v>
      </c>
      <c r="C11" s="5" t="s">
        <v>185</v>
      </c>
      <c r="D11" s="5" t="s">
        <v>186</v>
      </c>
      <c r="E11" s="5" t="s">
        <v>187</v>
      </c>
      <c r="F11" s="14">
        <v>22</v>
      </c>
      <c r="G11" s="14">
        <v>6</v>
      </c>
      <c r="H11" s="14">
        <v>1995</v>
      </c>
      <c r="I11" s="5" t="str">
        <f t="shared" si="1"/>
        <v>22/6/1995</v>
      </c>
      <c r="J11" s="15" t="e">
        <f>DATEDIF(I11,#REF!,"Y")&amp;" Years, " &amp;DATEDIF(I11,#REF!,"YM")&amp;" Months, "&amp;DATEDIF(I11,#REF!,"MD")&amp; " days"</f>
        <v>#REF!</v>
      </c>
      <c r="K11" s="5" t="s">
        <v>53</v>
      </c>
      <c r="L11" s="16">
        <v>229263284667</v>
      </c>
      <c r="M11" s="14" t="s">
        <v>75</v>
      </c>
      <c r="N11" s="14" t="s">
        <v>55</v>
      </c>
      <c r="O11" s="14" t="s">
        <v>56</v>
      </c>
      <c r="P11" s="14" t="s">
        <v>57</v>
      </c>
      <c r="Q11" s="14" t="s">
        <v>58</v>
      </c>
      <c r="R11" s="14" t="s">
        <v>59</v>
      </c>
      <c r="S11" s="14" t="s">
        <v>59</v>
      </c>
      <c r="T11" s="14"/>
      <c r="U11" s="14"/>
      <c r="V11" s="14">
        <v>3200</v>
      </c>
      <c r="W11" s="14">
        <v>2409</v>
      </c>
      <c r="X11" s="14">
        <f t="shared" si="2"/>
        <v>75.28125</v>
      </c>
      <c r="Y11" s="14" t="s">
        <v>61</v>
      </c>
      <c r="Z11" s="14">
        <v>10</v>
      </c>
      <c r="AA11" s="14">
        <v>9.4</v>
      </c>
      <c r="AB11" s="18">
        <f t="shared" si="3"/>
        <v>94</v>
      </c>
      <c r="AC11" s="14" t="s">
        <v>61</v>
      </c>
      <c r="AD11" s="14">
        <v>900</v>
      </c>
      <c r="AE11" s="14">
        <v>731</v>
      </c>
      <c r="AF11" s="14">
        <f t="shared" si="0"/>
        <v>81.222222222222214</v>
      </c>
      <c r="AG11" s="14" t="s">
        <v>61</v>
      </c>
      <c r="AH11" s="14"/>
      <c r="AI11" s="14"/>
      <c r="AJ11" s="14"/>
      <c r="AK11" s="5"/>
      <c r="AL11" s="14">
        <v>150</v>
      </c>
      <c r="AM11" s="14">
        <v>71</v>
      </c>
      <c r="AN11" s="14">
        <f t="shared" si="4"/>
        <v>47.333333333333336</v>
      </c>
      <c r="AO11" s="14">
        <v>2018</v>
      </c>
      <c r="AP11" s="5" t="s">
        <v>188</v>
      </c>
      <c r="AQ11" s="5" t="s">
        <v>62</v>
      </c>
      <c r="AR11" s="5">
        <v>2020</v>
      </c>
      <c r="AS11" s="5">
        <v>2021</v>
      </c>
      <c r="AT11" s="14" t="s">
        <v>169</v>
      </c>
      <c r="AU11" s="14"/>
      <c r="AV11" s="14">
        <f>(X11*30)/100</f>
        <v>22.584375000000001</v>
      </c>
      <c r="AW11" s="14">
        <f>(AF11*30%)/100</f>
        <v>0.24366666666666664</v>
      </c>
      <c r="AX11" s="18">
        <f>AB11</f>
        <v>94</v>
      </c>
      <c r="AY11" s="14">
        <f>AJ11</f>
        <v>0</v>
      </c>
      <c r="AZ11" s="14">
        <f>(AN11*20)/100</f>
        <v>9.4666666666666668</v>
      </c>
      <c r="BA11" s="14"/>
      <c r="BB11" s="14"/>
      <c r="BC11" s="5" t="s">
        <v>154</v>
      </c>
      <c r="BD11" s="5"/>
      <c r="BE11" s="5" t="s">
        <v>189</v>
      </c>
    </row>
    <row r="12" spans="1:57" ht="45" x14ac:dyDescent="0.25">
      <c r="A12" s="14">
        <v>7</v>
      </c>
      <c r="B12" s="14">
        <v>10</v>
      </c>
      <c r="C12" s="5" t="s">
        <v>190</v>
      </c>
      <c r="D12" s="5" t="s">
        <v>191</v>
      </c>
      <c r="E12" s="5" t="s">
        <v>192</v>
      </c>
      <c r="F12" s="14">
        <v>5</v>
      </c>
      <c r="G12" s="14">
        <v>1</v>
      </c>
      <c r="H12" s="14">
        <v>1978</v>
      </c>
      <c r="I12" s="5" t="str">
        <f t="shared" si="1"/>
        <v>5/1/1978</v>
      </c>
      <c r="J12" s="15" t="e">
        <f>DATEDIF(I12,#REF!,"Y")&amp;" Years, " &amp;DATEDIF(I12,#REF!,"YM")&amp;" Months, "&amp;DATEDIF(I12,#REF!,"MD")&amp; " days"</f>
        <v>#REF!</v>
      </c>
      <c r="K12" s="5" t="s">
        <v>53</v>
      </c>
      <c r="L12" s="16">
        <v>956412547310</v>
      </c>
      <c r="M12" s="14" t="s">
        <v>54</v>
      </c>
      <c r="N12" s="14" t="s">
        <v>55</v>
      </c>
      <c r="O12" s="14" t="s">
        <v>56</v>
      </c>
      <c r="P12" s="14" t="s">
        <v>149</v>
      </c>
      <c r="Q12" s="14" t="s">
        <v>58</v>
      </c>
      <c r="R12" s="14" t="s">
        <v>59</v>
      </c>
      <c r="S12" s="14" t="s">
        <v>69</v>
      </c>
      <c r="T12" s="14"/>
      <c r="U12" s="14"/>
      <c r="V12" s="14">
        <v>1200</v>
      </c>
      <c r="W12" s="14">
        <v>508</v>
      </c>
      <c r="X12" s="14">
        <f t="shared" si="2"/>
        <v>42.333333333333336</v>
      </c>
      <c r="Y12" s="14" t="s">
        <v>66</v>
      </c>
      <c r="Z12" s="14">
        <v>1000</v>
      </c>
      <c r="AA12" s="14">
        <v>589</v>
      </c>
      <c r="AB12" s="18">
        <f t="shared" si="3"/>
        <v>58.9</v>
      </c>
      <c r="AC12" s="14" t="s">
        <v>60</v>
      </c>
      <c r="AD12" s="14">
        <v>1400</v>
      </c>
      <c r="AE12" s="14">
        <v>948</v>
      </c>
      <c r="AF12" s="14">
        <f t="shared" si="0"/>
        <v>67.714285714285722</v>
      </c>
      <c r="AG12" s="14" t="s">
        <v>61</v>
      </c>
      <c r="AH12" s="14"/>
      <c r="AI12" s="14"/>
      <c r="AJ12" s="14"/>
      <c r="AK12" s="5"/>
      <c r="AL12" s="14"/>
      <c r="AM12" s="14"/>
      <c r="AN12" s="14" t="e">
        <f t="shared" si="4"/>
        <v>#DIV/0!</v>
      </c>
      <c r="AO12" s="14"/>
      <c r="AP12" s="5" t="s">
        <v>193</v>
      </c>
      <c r="AQ12" s="5"/>
      <c r="AR12" s="5" t="s">
        <v>194</v>
      </c>
      <c r="AS12" s="5" t="s">
        <v>195</v>
      </c>
      <c r="AT12" s="14" t="s">
        <v>138</v>
      </c>
      <c r="AU12" s="14" t="s">
        <v>196</v>
      </c>
      <c r="AV12" s="14">
        <f>(X12*30)/100</f>
        <v>12.7</v>
      </c>
      <c r="AW12" s="14">
        <f>(AF12*30%)/100</f>
        <v>0.20314285714285718</v>
      </c>
      <c r="AX12" s="18">
        <v>5</v>
      </c>
      <c r="AY12" s="14">
        <v>0</v>
      </c>
      <c r="AZ12" s="14"/>
      <c r="BA12" s="14">
        <v>10</v>
      </c>
      <c r="BB12" s="18">
        <f t="shared" ref="BB12:BB54" si="5">AV12+AW12+AX12+AY12+AZ12+BA12</f>
        <v>27.903142857142857</v>
      </c>
      <c r="BC12" s="5" t="s">
        <v>154</v>
      </c>
      <c r="BD12" s="5" t="s">
        <v>23</v>
      </c>
      <c r="BE12" s="5" t="s">
        <v>197</v>
      </c>
    </row>
    <row r="13" spans="1:57" ht="45" x14ac:dyDescent="0.25">
      <c r="A13" s="14">
        <v>8</v>
      </c>
      <c r="B13" s="14">
        <v>12</v>
      </c>
      <c r="C13" s="5" t="s">
        <v>198</v>
      </c>
      <c r="D13" s="5" t="s">
        <v>199</v>
      </c>
      <c r="E13" s="5" t="s">
        <v>200</v>
      </c>
      <c r="F13" s="14">
        <v>20</v>
      </c>
      <c r="G13" s="14">
        <v>6</v>
      </c>
      <c r="H13" s="14">
        <v>1982</v>
      </c>
      <c r="I13" s="5" t="str">
        <f t="shared" si="1"/>
        <v>20/6/1982</v>
      </c>
      <c r="J13" s="15" t="e">
        <f>DATEDIF(I13,#REF!,"Y")&amp;" Years, " &amp;DATEDIF(I13,#REF!,"YM")&amp;" Months, "&amp;DATEDIF(I13,#REF!,"MD")&amp; " days"</f>
        <v>#REF!</v>
      </c>
      <c r="K13" s="5" t="s">
        <v>53</v>
      </c>
      <c r="L13" s="16">
        <v>770102859522</v>
      </c>
      <c r="M13" s="14" t="s">
        <v>85</v>
      </c>
      <c r="N13" s="14" t="s">
        <v>55</v>
      </c>
      <c r="O13" s="14" t="s">
        <v>56</v>
      </c>
      <c r="P13" s="14" t="s">
        <v>201</v>
      </c>
      <c r="Q13" s="14" t="s">
        <v>58</v>
      </c>
      <c r="R13" s="14" t="s">
        <v>59</v>
      </c>
      <c r="S13" s="14" t="s">
        <v>69</v>
      </c>
      <c r="T13" s="14"/>
      <c r="U13" s="14"/>
      <c r="V13" s="14">
        <v>1600</v>
      </c>
      <c r="W13" s="14">
        <v>762</v>
      </c>
      <c r="X13" s="14">
        <f t="shared" si="2"/>
        <v>47.625</v>
      </c>
      <c r="Y13" s="14" t="s">
        <v>66</v>
      </c>
      <c r="Z13" s="14">
        <v>1000</v>
      </c>
      <c r="AA13" s="14">
        <v>566</v>
      </c>
      <c r="AB13" s="18">
        <f t="shared" si="3"/>
        <v>56.599999999999994</v>
      </c>
      <c r="AC13" s="14" t="s">
        <v>60</v>
      </c>
      <c r="AD13" s="14">
        <v>1400</v>
      </c>
      <c r="AE13" s="14">
        <v>956</v>
      </c>
      <c r="AF13" s="14">
        <f t="shared" ref="AF13:AF76" si="6">AE13/AD13*100</f>
        <v>68.285714285714278</v>
      </c>
      <c r="AG13" s="14" t="s">
        <v>61</v>
      </c>
      <c r="AH13" s="14"/>
      <c r="AI13" s="14"/>
      <c r="AJ13" s="14"/>
      <c r="AK13" s="5"/>
      <c r="AL13" s="14">
        <v>150</v>
      </c>
      <c r="AM13" s="14">
        <v>77</v>
      </c>
      <c r="AN13" s="14">
        <f t="shared" si="4"/>
        <v>51.333333333333329</v>
      </c>
      <c r="AO13" s="14">
        <v>2018</v>
      </c>
      <c r="AP13" s="5" t="s">
        <v>202</v>
      </c>
      <c r="AQ13" s="5" t="s">
        <v>62</v>
      </c>
      <c r="AR13" s="5" t="s">
        <v>140</v>
      </c>
      <c r="AS13" s="5" t="s">
        <v>203</v>
      </c>
      <c r="AT13" s="14" t="s">
        <v>104</v>
      </c>
      <c r="AU13" s="14"/>
      <c r="AV13" s="14">
        <f>(X13*30)/100</f>
        <v>14.2875</v>
      </c>
      <c r="AW13" s="14">
        <f>(AF13*30%)/100</f>
        <v>0.20485714285714285</v>
      </c>
      <c r="AX13" s="18">
        <v>5</v>
      </c>
      <c r="AY13" s="14">
        <v>0</v>
      </c>
      <c r="AZ13" s="14">
        <f>(AN13*20)/100</f>
        <v>10.266666666666666</v>
      </c>
      <c r="BA13" s="14">
        <v>10</v>
      </c>
      <c r="BB13" s="18">
        <f t="shared" si="5"/>
        <v>39.759023809523811</v>
      </c>
      <c r="BC13" s="5" t="s">
        <v>154</v>
      </c>
      <c r="BD13" s="5"/>
      <c r="BE13" s="5" t="s">
        <v>164</v>
      </c>
    </row>
    <row r="14" spans="1:57" ht="45" x14ac:dyDescent="0.25">
      <c r="A14" s="14">
        <v>9</v>
      </c>
      <c r="B14" s="14">
        <v>13</v>
      </c>
      <c r="C14" s="5" t="s">
        <v>204</v>
      </c>
      <c r="D14" s="5" t="s">
        <v>205</v>
      </c>
      <c r="E14" s="5" t="s">
        <v>206</v>
      </c>
      <c r="F14" s="14">
        <v>16</v>
      </c>
      <c r="G14" s="14">
        <v>6</v>
      </c>
      <c r="H14" s="14">
        <v>1985</v>
      </c>
      <c r="I14" s="5" t="str">
        <f t="shared" si="1"/>
        <v>16/6/1985</v>
      </c>
      <c r="J14" s="15" t="e">
        <f>DATEDIF(I14,#REF!,"Y")&amp;" Years, " &amp;DATEDIF(I14,#REF!,"YM")&amp;" Months, "&amp;DATEDIF(I14,#REF!,"MD")&amp; " days"</f>
        <v>#REF!</v>
      </c>
      <c r="K14" s="5" t="s">
        <v>53</v>
      </c>
      <c r="L14" s="16">
        <v>933882803136</v>
      </c>
      <c r="M14" s="14" t="s">
        <v>65</v>
      </c>
      <c r="N14" s="14" t="s">
        <v>55</v>
      </c>
      <c r="O14" s="14" t="s">
        <v>56</v>
      </c>
      <c r="P14" s="14" t="s">
        <v>149</v>
      </c>
      <c r="Q14" s="14" t="s">
        <v>58</v>
      </c>
      <c r="R14" s="14" t="s">
        <v>59</v>
      </c>
      <c r="S14" s="14" t="s">
        <v>69</v>
      </c>
      <c r="T14" s="14"/>
      <c r="U14" s="14"/>
      <c r="V14" s="14">
        <v>1600</v>
      </c>
      <c r="W14" s="14">
        <v>790</v>
      </c>
      <c r="X14" s="14">
        <f t="shared" si="2"/>
        <v>49.375</v>
      </c>
      <c r="Y14" s="14" t="s">
        <v>66</v>
      </c>
      <c r="Z14" s="14">
        <v>1000</v>
      </c>
      <c r="AA14" s="14">
        <v>619</v>
      </c>
      <c r="AB14" s="18">
        <f t="shared" si="3"/>
        <v>61.9</v>
      </c>
      <c r="AC14" s="14" t="s">
        <v>61</v>
      </c>
      <c r="AD14" s="14">
        <v>1400</v>
      </c>
      <c r="AE14" s="14">
        <v>939</v>
      </c>
      <c r="AF14" s="14">
        <f t="shared" si="6"/>
        <v>67.071428571428569</v>
      </c>
      <c r="AG14" s="14" t="s">
        <v>61</v>
      </c>
      <c r="AH14" s="14"/>
      <c r="AI14" s="14"/>
      <c r="AJ14" s="14"/>
      <c r="AK14" s="5"/>
      <c r="AL14" s="14">
        <v>150</v>
      </c>
      <c r="AM14" s="14">
        <v>83</v>
      </c>
      <c r="AN14" s="14">
        <f t="shared" si="4"/>
        <v>55.333333333333336</v>
      </c>
      <c r="AO14" s="14">
        <v>2018</v>
      </c>
      <c r="AP14" s="5" t="s">
        <v>207</v>
      </c>
      <c r="AQ14" s="5" t="s">
        <v>62</v>
      </c>
      <c r="AR14" s="5">
        <v>2014</v>
      </c>
      <c r="AS14" s="5">
        <v>2019</v>
      </c>
      <c r="AT14" s="14" t="s">
        <v>72</v>
      </c>
      <c r="AU14" s="14"/>
      <c r="AV14" s="14">
        <f>(X14*30)/100</f>
        <v>14.8125</v>
      </c>
      <c r="AW14" s="14">
        <f>(AF14*30%)/100</f>
        <v>0.20121428571428571</v>
      </c>
      <c r="AX14" s="18">
        <v>5</v>
      </c>
      <c r="AY14" s="14">
        <v>0</v>
      </c>
      <c r="AZ14" s="14">
        <f>(AN14*20)/100</f>
        <v>11.066666666666668</v>
      </c>
      <c r="BA14" s="14">
        <v>10</v>
      </c>
      <c r="BB14" s="18">
        <f t="shared" si="5"/>
        <v>41.080380952380956</v>
      </c>
      <c r="BC14" s="5" t="s">
        <v>154</v>
      </c>
      <c r="BD14" s="5"/>
      <c r="BE14" s="5" t="s">
        <v>208</v>
      </c>
    </row>
    <row r="15" spans="1:57" ht="45" x14ac:dyDescent="0.25">
      <c r="A15" s="14">
        <v>10</v>
      </c>
      <c r="B15" s="14">
        <v>14</v>
      </c>
      <c r="C15" s="5" t="s">
        <v>91</v>
      </c>
      <c r="D15" s="5" t="s">
        <v>209</v>
      </c>
      <c r="E15" s="5" t="s">
        <v>210</v>
      </c>
      <c r="F15" s="14">
        <v>1</v>
      </c>
      <c r="G15" s="14">
        <v>6</v>
      </c>
      <c r="H15" s="14">
        <v>1986</v>
      </c>
      <c r="I15" s="5" t="str">
        <f t="shared" si="1"/>
        <v>1/6/1986</v>
      </c>
      <c r="J15" s="15" t="e">
        <f>DATEDIF(I15,#REF!,"Y")&amp;" Years, " &amp;DATEDIF(I15,#REF!,"YM")&amp;" Months, "&amp;DATEDIF(I15,#REF!,"MD")&amp; " days"</f>
        <v>#REF!</v>
      </c>
      <c r="K15" s="5" t="s">
        <v>211</v>
      </c>
      <c r="L15" s="16">
        <v>907672833267</v>
      </c>
      <c r="M15" s="14" t="s">
        <v>98</v>
      </c>
      <c r="N15" s="14" t="s">
        <v>55</v>
      </c>
      <c r="O15" s="14" t="s">
        <v>56</v>
      </c>
      <c r="P15" s="14" t="s">
        <v>212</v>
      </c>
      <c r="Q15" s="14" t="s">
        <v>58</v>
      </c>
      <c r="R15" s="14" t="s">
        <v>59</v>
      </c>
      <c r="S15" s="14" t="s">
        <v>69</v>
      </c>
      <c r="T15" s="14"/>
      <c r="U15" s="14"/>
      <c r="V15" s="14">
        <v>1900</v>
      </c>
      <c r="W15" s="14">
        <v>866</v>
      </c>
      <c r="X15" s="14">
        <f t="shared" si="2"/>
        <v>45.578947368421055</v>
      </c>
      <c r="Y15" s="14" t="s">
        <v>66</v>
      </c>
      <c r="Z15" s="14">
        <v>1000</v>
      </c>
      <c r="AA15" s="14">
        <v>745</v>
      </c>
      <c r="AB15" s="18">
        <f t="shared" si="3"/>
        <v>74.5</v>
      </c>
      <c r="AC15" s="14" t="s">
        <v>61</v>
      </c>
      <c r="AD15" s="14">
        <v>1000</v>
      </c>
      <c r="AE15" s="14">
        <v>713</v>
      </c>
      <c r="AF15" s="14">
        <f t="shared" si="6"/>
        <v>71.3</v>
      </c>
      <c r="AG15" s="14" t="s">
        <v>61</v>
      </c>
      <c r="AH15" s="14"/>
      <c r="AI15" s="14"/>
      <c r="AJ15" s="14"/>
      <c r="AK15" s="5"/>
      <c r="AL15" s="14">
        <v>150</v>
      </c>
      <c r="AM15" s="14">
        <v>60</v>
      </c>
      <c r="AN15" s="14">
        <f t="shared" si="4"/>
        <v>40</v>
      </c>
      <c r="AO15" s="14">
        <v>2018</v>
      </c>
      <c r="AP15" s="5" t="s">
        <v>213</v>
      </c>
      <c r="AQ15" s="5" t="s">
        <v>62</v>
      </c>
      <c r="AR15" s="5">
        <v>2017</v>
      </c>
      <c r="AS15" s="5">
        <v>2019</v>
      </c>
      <c r="AT15" s="14" t="s">
        <v>99</v>
      </c>
      <c r="AU15" s="14"/>
      <c r="AV15" s="14">
        <f>(X15*30)/100</f>
        <v>13.673684210526316</v>
      </c>
      <c r="AW15" s="14">
        <f>(AF15*30%)/100</f>
        <v>0.21389999999999998</v>
      </c>
      <c r="AX15" s="18">
        <v>5</v>
      </c>
      <c r="AY15" s="14">
        <v>0</v>
      </c>
      <c r="AZ15" s="14">
        <f>(AN15*20)/100</f>
        <v>8</v>
      </c>
      <c r="BA15" s="14">
        <v>10</v>
      </c>
      <c r="BB15" s="18">
        <f t="shared" si="5"/>
        <v>36.887584210526313</v>
      </c>
      <c r="BC15" s="5" t="s">
        <v>154</v>
      </c>
      <c r="BD15" s="5"/>
      <c r="BE15" s="5" t="s">
        <v>214</v>
      </c>
    </row>
    <row r="16" spans="1:57" ht="60" x14ac:dyDescent="0.25">
      <c r="A16" s="14">
        <v>11</v>
      </c>
      <c r="B16" s="14">
        <v>15</v>
      </c>
      <c r="C16" s="5" t="s">
        <v>215</v>
      </c>
      <c r="D16" s="5" t="s">
        <v>216</v>
      </c>
      <c r="E16" s="5" t="s">
        <v>217</v>
      </c>
      <c r="F16" s="14">
        <v>15</v>
      </c>
      <c r="G16" s="14">
        <v>6</v>
      </c>
      <c r="H16" s="14">
        <v>1981</v>
      </c>
      <c r="I16" s="5" t="str">
        <f t="shared" si="1"/>
        <v>15/6/1981</v>
      </c>
      <c r="J16" s="15" t="e">
        <f>DATEDIF(I16,#REF!,"Y")&amp;" Years, " &amp;DATEDIF(I16,#REF!,"YM")&amp;" Months, "&amp;DATEDIF(I16,#REF!,"MD")&amp; " days"</f>
        <v>#REF!</v>
      </c>
      <c r="K16" s="5" t="s">
        <v>53</v>
      </c>
      <c r="L16" s="16">
        <v>337623843457</v>
      </c>
      <c r="M16" s="14" t="s">
        <v>75</v>
      </c>
      <c r="N16" s="14" t="s">
        <v>55</v>
      </c>
      <c r="O16" s="14" t="s">
        <v>218</v>
      </c>
      <c r="P16" s="14" t="s">
        <v>219</v>
      </c>
      <c r="Q16" s="14" t="s">
        <v>58</v>
      </c>
      <c r="R16" s="14" t="s">
        <v>59</v>
      </c>
      <c r="S16" s="14" t="s">
        <v>69</v>
      </c>
      <c r="T16" s="14"/>
      <c r="U16" s="14" t="s">
        <v>117</v>
      </c>
      <c r="V16" s="14">
        <v>1200</v>
      </c>
      <c r="W16" s="14">
        <v>532</v>
      </c>
      <c r="X16" s="14">
        <f t="shared" si="2"/>
        <v>44.333333333333336</v>
      </c>
      <c r="Y16" s="14" t="s">
        <v>66</v>
      </c>
      <c r="Z16" s="14">
        <v>1000</v>
      </c>
      <c r="AA16" s="14">
        <v>630</v>
      </c>
      <c r="AB16" s="18">
        <f t="shared" si="3"/>
        <v>63</v>
      </c>
      <c r="AC16" s="14" t="s">
        <v>61</v>
      </c>
      <c r="AD16" s="14">
        <v>1400</v>
      </c>
      <c r="AE16" s="14">
        <v>990</v>
      </c>
      <c r="AF16" s="14">
        <f t="shared" si="6"/>
        <v>70.714285714285722</v>
      </c>
      <c r="AG16" s="14" t="s">
        <v>61</v>
      </c>
      <c r="AH16" s="14">
        <v>10</v>
      </c>
      <c r="AI16" s="14">
        <v>7.8</v>
      </c>
      <c r="AJ16" s="14">
        <f t="shared" ref="AJ16:AJ48" si="7">AI16/AH16*100</f>
        <v>78</v>
      </c>
      <c r="AK16" s="5" t="s">
        <v>61</v>
      </c>
      <c r="AL16" s="14">
        <v>150</v>
      </c>
      <c r="AM16" s="14">
        <v>71</v>
      </c>
      <c r="AN16" s="14">
        <f t="shared" si="4"/>
        <v>47.333333333333336</v>
      </c>
      <c r="AO16" s="14">
        <v>2013</v>
      </c>
      <c r="AP16" s="5" t="s">
        <v>220</v>
      </c>
      <c r="AQ16" s="5" t="s">
        <v>83</v>
      </c>
      <c r="AR16" s="5" t="s">
        <v>221</v>
      </c>
      <c r="AS16" s="5" t="s">
        <v>222</v>
      </c>
      <c r="AT16" s="14" t="s">
        <v>63</v>
      </c>
      <c r="AU16" s="14"/>
      <c r="AV16" s="14">
        <f>(X16*30)/100</f>
        <v>13.3</v>
      </c>
      <c r="AW16" s="14">
        <f>(AF16*30%)/100</f>
        <v>0.21214285714285716</v>
      </c>
      <c r="AX16" s="18">
        <v>5</v>
      </c>
      <c r="AY16" s="14">
        <v>5</v>
      </c>
      <c r="AZ16" s="14">
        <f>(AN16*20)/100</f>
        <v>9.4666666666666668</v>
      </c>
      <c r="BA16" s="14">
        <v>10</v>
      </c>
      <c r="BB16" s="18">
        <f t="shared" si="5"/>
        <v>42.978809523809524</v>
      </c>
      <c r="BC16" s="5" t="s">
        <v>154</v>
      </c>
      <c r="BD16" s="5"/>
      <c r="BE16" s="5" t="s">
        <v>223</v>
      </c>
    </row>
    <row r="17" spans="1:57" ht="45" x14ac:dyDescent="0.25">
      <c r="A17" s="14">
        <v>12</v>
      </c>
      <c r="B17" s="14">
        <v>16</v>
      </c>
      <c r="C17" s="5" t="s">
        <v>224</v>
      </c>
      <c r="D17" s="5" t="s">
        <v>225</v>
      </c>
      <c r="E17" s="5" t="s">
        <v>226</v>
      </c>
      <c r="F17" s="14">
        <v>5</v>
      </c>
      <c r="G17" s="14">
        <v>6</v>
      </c>
      <c r="H17" s="14">
        <v>1985</v>
      </c>
      <c r="I17" s="5" t="str">
        <f t="shared" si="1"/>
        <v>5/6/1985</v>
      </c>
      <c r="J17" s="15" t="e">
        <f>DATEDIF(I17,#REF!,"Y")&amp;" Years, " &amp;DATEDIF(I17,#REF!,"YM")&amp;" Months, "&amp;DATEDIF(I17,#REF!,"MD")&amp; " days"</f>
        <v>#REF!</v>
      </c>
      <c r="K17" s="5" t="s">
        <v>53</v>
      </c>
      <c r="L17" s="16">
        <v>758288725654</v>
      </c>
      <c r="M17" s="14" t="s">
        <v>75</v>
      </c>
      <c r="N17" s="14" t="s">
        <v>55</v>
      </c>
      <c r="O17" s="14" t="s">
        <v>56</v>
      </c>
      <c r="P17" s="14" t="s">
        <v>88</v>
      </c>
      <c r="Q17" s="14" t="s">
        <v>58</v>
      </c>
      <c r="R17" s="14" t="s">
        <v>59</v>
      </c>
      <c r="S17" s="14" t="s">
        <v>69</v>
      </c>
      <c r="T17" s="14"/>
      <c r="U17" s="14"/>
      <c r="V17" s="14">
        <v>1600</v>
      </c>
      <c r="W17" s="14">
        <v>785</v>
      </c>
      <c r="X17" s="14">
        <f t="shared" si="2"/>
        <v>49.0625</v>
      </c>
      <c r="Y17" s="14" t="s">
        <v>60</v>
      </c>
      <c r="Z17" s="14">
        <v>1000</v>
      </c>
      <c r="AA17" s="14">
        <v>790</v>
      </c>
      <c r="AB17" s="18">
        <f t="shared" si="3"/>
        <v>79</v>
      </c>
      <c r="AC17" s="14" t="s">
        <v>61</v>
      </c>
      <c r="AD17" s="14">
        <v>1000</v>
      </c>
      <c r="AE17" s="14">
        <v>684</v>
      </c>
      <c r="AF17" s="14">
        <f t="shared" si="6"/>
        <v>68.400000000000006</v>
      </c>
      <c r="AG17" s="14" t="s">
        <v>61</v>
      </c>
      <c r="AH17" s="14"/>
      <c r="AI17" s="14"/>
      <c r="AJ17" s="14"/>
      <c r="AK17" s="5"/>
      <c r="AL17" s="14">
        <v>150</v>
      </c>
      <c r="AM17" s="14">
        <v>60</v>
      </c>
      <c r="AN17" s="14">
        <f t="shared" si="4"/>
        <v>40</v>
      </c>
      <c r="AO17" s="14">
        <v>2012</v>
      </c>
      <c r="AP17" s="5" t="s">
        <v>227</v>
      </c>
      <c r="AQ17" s="5" t="s">
        <v>62</v>
      </c>
      <c r="AR17" s="5" t="s">
        <v>228</v>
      </c>
      <c r="AS17" s="5" t="s">
        <v>229</v>
      </c>
      <c r="AT17" s="14" t="s">
        <v>230</v>
      </c>
      <c r="AU17" s="14"/>
      <c r="AV17" s="14">
        <f>(X17*30)/100</f>
        <v>14.71875</v>
      </c>
      <c r="AW17" s="14">
        <f>(AF17*30%)/100</f>
        <v>0.20519999999999999</v>
      </c>
      <c r="AX17" s="18">
        <v>5</v>
      </c>
      <c r="AY17" s="14">
        <v>0</v>
      </c>
      <c r="AZ17" s="14">
        <f>(AN17*20)/100</f>
        <v>8</v>
      </c>
      <c r="BA17" s="14">
        <v>10</v>
      </c>
      <c r="BB17" s="18">
        <f t="shared" si="5"/>
        <v>37.923949999999998</v>
      </c>
      <c r="BC17" s="5" t="s">
        <v>154</v>
      </c>
      <c r="BD17" s="5"/>
      <c r="BE17" s="5" t="s">
        <v>208</v>
      </c>
    </row>
    <row r="18" spans="1:57" ht="60" x14ac:dyDescent="0.25">
      <c r="A18" s="14">
        <v>13</v>
      </c>
      <c r="B18" s="14">
        <v>17</v>
      </c>
      <c r="C18" s="5" t="s">
        <v>112</v>
      </c>
      <c r="D18" s="5" t="s">
        <v>231</v>
      </c>
      <c r="E18" s="5" t="s">
        <v>100</v>
      </c>
      <c r="F18" s="14">
        <v>22</v>
      </c>
      <c r="G18" s="14">
        <v>7</v>
      </c>
      <c r="H18" s="14">
        <v>1982</v>
      </c>
      <c r="I18" s="5" t="str">
        <f t="shared" si="1"/>
        <v>22/7/1982</v>
      </c>
      <c r="J18" s="15" t="e">
        <f>DATEDIF(I18,#REF!,"Y")&amp;" Years, " &amp;DATEDIF(I18,#REF!,"YM")&amp;" Months, "&amp;DATEDIF(I18,#REF!,"MD")&amp; " days"</f>
        <v>#REF!</v>
      </c>
      <c r="K18" s="5" t="s">
        <v>53</v>
      </c>
      <c r="L18" s="16">
        <v>948340006090</v>
      </c>
      <c r="M18" s="14" t="s">
        <v>85</v>
      </c>
      <c r="N18" s="14" t="s">
        <v>55</v>
      </c>
      <c r="O18" s="14" t="s">
        <v>56</v>
      </c>
      <c r="P18" s="14" t="s">
        <v>92</v>
      </c>
      <c r="Q18" s="14" t="s">
        <v>58</v>
      </c>
      <c r="R18" s="14" t="s">
        <v>59</v>
      </c>
      <c r="S18" s="14" t="s">
        <v>69</v>
      </c>
      <c r="T18" s="14"/>
      <c r="U18" s="14"/>
      <c r="V18" s="14">
        <v>1600</v>
      </c>
      <c r="W18" s="14">
        <v>767</v>
      </c>
      <c r="X18" s="14">
        <f t="shared" si="2"/>
        <v>47.9375</v>
      </c>
      <c r="Y18" s="14" t="s">
        <v>66</v>
      </c>
      <c r="Z18" s="14">
        <v>1000</v>
      </c>
      <c r="AA18" s="14">
        <v>570</v>
      </c>
      <c r="AB18" s="18">
        <f t="shared" si="3"/>
        <v>56.999999999999993</v>
      </c>
      <c r="AC18" s="14" t="s">
        <v>60</v>
      </c>
      <c r="AD18" s="14">
        <v>1400</v>
      </c>
      <c r="AE18" s="14">
        <v>1023</v>
      </c>
      <c r="AF18" s="14">
        <f t="shared" si="6"/>
        <v>73.071428571428569</v>
      </c>
      <c r="AG18" s="14" t="s">
        <v>61</v>
      </c>
      <c r="AH18" s="14"/>
      <c r="AI18" s="14"/>
      <c r="AJ18" s="14"/>
      <c r="AK18" s="5"/>
      <c r="AL18" s="14">
        <v>150</v>
      </c>
      <c r="AM18" s="14">
        <v>111</v>
      </c>
      <c r="AN18" s="14">
        <f t="shared" si="4"/>
        <v>74</v>
      </c>
      <c r="AO18" s="14">
        <v>2017</v>
      </c>
      <c r="AP18" s="5" t="s">
        <v>232</v>
      </c>
      <c r="AQ18" s="5" t="s">
        <v>62</v>
      </c>
      <c r="AR18" s="5" t="s">
        <v>233</v>
      </c>
      <c r="AS18" s="5" t="s">
        <v>234</v>
      </c>
      <c r="AT18" s="14" t="s">
        <v>235</v>
      </c>
      <c r="AU18" s="14"/>
      <c r="AV18" s="14">
        <f>(X18*30)/100</f>
        <v>14.38125</v>
      </c>
      <c r="AW18" s="14">
        <f>(AF18*30%)/100</f>
        <v>0.21921428571428569</v>
      </c>
      <c r="AX18" s="18">
        <v>5</v>
      </c>
      <c r="AY18" s="14">
        <v>0</v>
      </c>
      <c r="AZ18" s="14">
        <f>(AN18*20)/100</f>
        <v>14.8</v>
      </c>
      <c r="BA18" s="14">
        <v>10</v>
      </c>
      <c r="BB18" s="18">
        <f t="shared" si="5"/>
        <v>44.400464285714285</v>
      </c>
      <c r="BC18" s="5" t="s">
        <v>154</v>
      </c>
      <c r="BD18" s="5"/>
      <c r="BE18" s="5" t="s">
        <v>164</v>
      </c>
    </row>
    <row r="19" spans="1:57" ht="60" x14ac:dyDescent="0.25">
      <c r="A19" s="14">
        <v>14</v>
      </c>
      <c r="B19" s="14">
        <v>18</v>
      </c>
      <c r="C19" s="5" t="s">
        <v>236</v>
      </c>
      <c r="D19" s="5" t="s">
        <v>237</v>
      </c>
      <c r="E19" s="5" t="s">
        <v>238</v>
      </c>
      <c r="F19" s="14">
        <v>4</v>
      </c>
      <c r="G19" s="14">
        <v>6</v>
      </c>
      <c r="H19" s="14">
        <v>1987</v>
      </c>
      <c r="I19" s="5" t="str">
        <f t="shared" si="1"/>
        <v>4/6/1987</v>
      </c>
      <c r="J19" s="15" t="e">
        <f>DATEDIF(I19,#REF!,"Y")&amp;" Years, " &amp;DATEDIF(I19,#REF!,"YM")&amp;" Months, "&amp;DATEDIF(I19,#REF!,"MD")&amp; " days"</f>
        <v>#REF!</v>
      </c>
      <c r="K19" s="5" t="s">
        <v>239</v>
      </c>
      <c r="L19" s="16">
        <v>622743488877</v>
      </c>
      <c r="M19" s="14" t="s">
        <v>75</v>
      </c>
      <c r="N19" s="14" t="s">
        <v>55</v>
      </c>
      <c r="O19" s="14" t="s">
        <v>56</v>
      </c>
      <c r="P19" s="14" t="s">
        <v>92</v>
      </c>
      <c r="Q19" s="14" t="s">
        <v>58</v>
      </c>
      <c r="R19" s="14" t="s">
        <v>59</v>
      </c>
      <c r="S19" s="14" t="s">
        <v>69</v>
      </c>
      <c r="T19" s="14"/>
      <c r="U19" s="14"/>
      <c r="V19" s="14">
        <v>1800</v>
      </c>
      <c r="W19" s="14">
        <v>809</v>
      </c>
      <c r="X19" s="14">
        <f t="shared" si="2"/>
        <v>44.944444444444443</v>
      </c>
      <c r="Y19" s="14" t="s">
        <v>66</v>
      </c>
      <c r="Z19" s="14">
        <v>3600</v>
      </c>
      <c r="AA19" s="14">
        <v>2407</v>
      </c>
      <c r="AB19" s="18">
        <f t="shared" si="3"/>
        <v>66.861111111111114</v>
      </c>
      <c r="AC19" s="14" t="s">
        <v>61</v>
      </c>
      <c r="AD19" s="14">
        <v>1200</v>
      </c>
      <c r="AE19" s="14">
        <v>819</v>
      </c>
      <c r="AF19" s="14">
        <f t="shared" si="6"/>
        <v>68.25</v>
      </c>
      <c r="AG19" s="14" t="s">
        <v>61</v>
      </c>
      <c r="AH19" s="14">
        <v>10</v>
      </c>
      <c r="AI19" s="14">
        <v>7.54</v>
      </c>
      <c r="AJ19" s="19">
        <f>AI19*10</f>
        <v>75.400000000000006</v>
      </c>
      <c r="AK19" s="5" t="s">
        <v>240</v>
      </c>
      <c r="AL19" s="14"/>
      <c r="AM19" s="14"/>
      <c r="AN19" s="14" t="e">
        <f t="shared" si="4"/>
        <v>#DIV/0!</v>
      </c>
      <c r="AO19" s="14"/>
      <c r="AP19" s="5" t="s">
        <v>241</v>
      </c>
      <c r="AQ19" s="5" t="s">
        <v>62</v>
      </c>
      <c r="AR19" s="5">
        <v>2015</v>
      </c>
      <c r="AS19" s="5">
        <v>2021</v>
      </c>
      <c r="AT19" s="14" t="s">
        <v>90</v>
      </c>
      <c r="AU19" s="14"/>
      <c r="AV19" s="14">
        <f>(X19*30)/100</f>
        <v>13.483333333333333</v>
      </c>
      <c r="AW19" s="14">
        <f>(AF19*30%)/100</f>
        <v>0.20474999999999999</v>
      </c>
      <c r="AX19" s="18">
        <v>5</v>
      </c>
      <c r="AY19" s="14">
        <v>5</v>
      </c>
      <c r="AZ19" s="14"/>
      <c r="BA19" s="14">
        <v>10</v>
      </c>
      <c r="BB19" s="18">
        <f t="shared" si="5"/>
        <v>33.688083333333331</v>
      </c>
      <c r="BC19" s="5" t="s">
        <v>154</v>
      </c>
      <c r="BD19" s="5"/>
      <c r="BE19" s="5" t="s">
        <v>242</v>
      </c>
    </row>
    <row r="20" spans="1:57" ht="45" x14ac:dyDescent="0.25">
      <c r="A20" s="14">
        <v>15</v>
      </c>
      <c r="B20" s="14">
        <v>19</v>
      </c>
      <c r="C20" s="5" t="s">
        <v>243</v>
      </c>
      <c r="D20" s="5" t="s">
        <v>244</v>
      </c>
      <c r="E20" s="5" t="s">
        <v>245</v>
      </c>
      <c r="F20" s="14">
        <v>31</v>
      </c>
      <c r="G20" s="14">
        <v>8</v>
      </c>
      <c r="H20" s="14">
        <v>1984</v>
      </c>
      <c r="I20" s="5" t="str">
        <f t="shared" si="1"/>
        <v>31/8/1984</v>
      </c>
      <c r="J20" s="15" t="e">
        <f>DATEDIF(I20,#REF!,"Y")&amp;" Years, " &amp;DATEDIF(I20,#REF!,"YM")&amp;" Months, "&amp;DATEDIF(I20,#REF!,"MD")&amp; " days"</f>
        <v>#REF!</v>
      </c>
      <c r="K20" s="5" t="s">
        <v>53</v>
      </c>
      <c r="L20" s="16">
        <v>508383737268</v>
      </c>
      <c r="M20" s="14" t="s">
        <v>75</v>
      </c>
      <c r="N20" s="14" t="s">
        <v>55</v>
      </c>
      <c r="O20" s="14" t="s">
        <v>56</v>
      </c>
      <c r="P20" s="14" t="s">
        <v>246</v>
      </c>
      <c r="Q20" s="14" t="s">
        <v>58</v>
      </c>
      <c r="R20" s="14" t="s">
        <v>59</v>
      </c>
      <c r="S20" s="14" t="s">
        <v>69</v>
      </c>
      <c r="T20" s="14"/>
      <c r="U20" s="14"/>
      <c r="V20" s="14">
        <v>1600</v>
      </c>
      <c r="W20" s="14">
        <v>633</v>
      </c>
      <c r="X20" s="14">
        <f t="shared" si="2"/>
        <v>39.5625</v>
      </c>
      <c r="Y20" s="14" t="s">
        <v>66</v>
      </c>
      <c r="Z20" s="14">
        <v>1000</v>
      </c>
      <c r="AA20" s="14">
        <v>663</v>
      </c>
      <c r="AB20" s="18">
        <f t="shared" si="3"/>
        <v>66.3</v>
      </c>
      <c r="AC20" s="14" t="s">
        <v>61</v>
      </c>
      <c r="AD20" s="14">
        <v>1400</v>
      </c>
      <c r="AE20" s="14">
        <v>907</v>
      </c>
      <c r="AF20" s="14">
        <f t="shared" si="6"/>
        <v>64.785714285714292</v>
      </c>
      <c r="AG20" s="14" t="s">
        <v>61</v>
      </c>
      <c r="AH20" s="14"/>
      <c r="AI20" s="14"/>
      <c r="AJ20" s="14"/>
      <c r="AK20" s="5"/>
      <c r="AL20" s="14">
        <v>150</v>
      </c>
      <c r="AM20" s="14">
        <v>67</v>
      </c>
      <c r="AN20" s="14">
        <f t="shared" si="4"/>
        <v>44.666666666666664</v>
      </c>
      <c r="AO20" s="14">
        <v>2011</v>
      </c>
      <c r="AP20" s="5" t="s">
        <v>247</v>
      </c>
      <c r="AQ20" s="5" t="s">
        <v>62</v>
      </c>
      <c r="AR20" s="5">
        <v>2013</v>
      </c>
      <c r="AS20" s="5">
        <v>2015</v>
      </c>
      <c r="AT20" s="14" t="s">
        <v>63</v>
      </c>
      <c r="AU20" s="14"/>
      <c r="AV20" s="14">
        <f>(X20*30)/100</f>
        <v>11.86875</v>
      </c>
      <c r="AW20" s="14">
        <f>(AF20*30%)/100</f>
        <v>0.19435714285714287</v>
      </c>
      <c r="AX20" s="18">
        <v>5</v>
      </c>
      <c r="AY20" s="14">
        <v>0</v>
      </c>
      <c r="AZ20" s="14">
        <f>(AN20*20)/100</f>
        <v>8.9333333333333318</v>
      </c>
      <c r="BA20" s="14">
        <v>10</v>
      </c>
      <c r="BB20" s="18">
        <f t="shared" si="5"/>
        <v>35.996440476190472</v>
      </c>
      <c r="BC20" s="5" t="s">
        <v>154</v>
      </c>
      <c r="BD20" s="5"/>
      <c r="BE20" s="5" t="s">
        <v>248</v>
      </c>
    </row>
    <row r="21" spans="1:57" ht="60" x14ac:dyDescent="0.25">
      <c r="A21" s="14">
        <v>16</v>
      </c>
      <c r="B21" s="14">
        <v>20</v>
      </c>
      <c r="C21" s="5" t="s">
        <v>249</v>
      </c>
      <c r="D21" s="5" t="s">
        <v>250</v>
      </c>
      <c r="E21" s="5" t="s">
        <v>251</v>
      </c>
      <c r="F21" s="14">
        <v>21</v>
      </c>
      <c r="G21" s="14">
        <v>2</v>
      </c>
      <c r="H21" s="14">
        <v>1978</v>
      </c>
      <c r="I21" s="5" t="str">
        <f t="shared" si="1"/>
        <v>21/2/1978</v>
      </c>
      <c r="J21" s="15" t="e">
        <f>DATEDIF(I21,#REF!,"Y")&amp;" Years, " &amp;DATEDIF(I21,#REF!,"YM")&amp;" Months, "&amp;DATEDIF(I21,#REF!,"MD")&amp; " days"</f>
        <v>#REF!</v>
      </c>
      <c r="K21" s="5" t="s">
        <v>252</v>
      </c>
      <c r="L21" s="16">
        <v>496398964829</v>
      </c>
      <c r="M21" s="14" t="s">
        <v>75</v>
      </c>
      <c r="N21" s="14" t="s">
        <v>55</v>
      </c>
      <c r="O21" s="14" t="s">
        <v>56</v>
      </c>
      <c r="P21" s="14" t="s">
        <v>253</v>
      </c>
      <c r="Q21" s="14"/>
      <c r="R21" s="14"/>
      <c r="S21" s="14" t="s">
        <v>69</v>
      </c>
      <c r="T21" s="14"/>
      <c r="U21" s="14"/>
      <c r="V21" s="14">
        <v>1600</v>
      </c>
      <c r="W21" s="14">
        <v>791</v>
      </c>
      <c r="X21" s="14">
        <f t="shared" si="2"/>
        <v>49.4375</v>
      </c>
      <c r="Y21" s="14" t="s">
        <v>66</v>
      </c>
      <c r="Z21" s="14"/>
      <c r="AA21" s="14"/>
      <c r="AB21" s="18" t="e">
        <f t="shared" si="3"/>
        <v>#DIV/0!</v>
      </c>
      <c r="AC21" s="14"/>
      <c r="AD21" s="14">
        <v>1400</v>
      </c>
      <c r="AE21" s="14">
        <v>999</v>
      </c>
      <c r="AF21" s="14">
        <f t="shared" si="6"/>
        <v>71.357142857142847</v>
      </c>
      <c r="AG21" s="14" t="s">
        <v>61</v>
      </c>
      <c r="AH21" s="14"/>
      <c r="AI21" s="14"/>
      <c r="AJ21" s="14"/>
      <c r="AK21" s="5"/>
      <c r="AL21" s="14">
        <v>150</v>
      </c>
      <c r="AM21" s="14">
        <v>68</v>
      </c>
      <c r="AN21" s="14">
        <f t="shared" si="4"/>
        <v>45.333333333333329</v>
      </c>
      <c r="AO21" s="14">
        <v>2018</v>
      </c>
      <c r="AP21" s="5" t="s">
        <v>254</v>
      </c>
      <c r="AQ21" s="5" t="s">
        <v>62</v>
      </c>
      <c r="AR21" s="5" t="s">
        <v>255</v>
      </c>
      <c r="AS21" s="5" t="s">
        <v>256</v>
      </c>
      <c r="AT21" s="14" t="s">
        <v>257</v>
      </c>
      <c r="AU21" s="14"/>
      <c r="AV21" s="14">
        <f>(X21*30)/100</f>
        <v>14.831250000000001</v>
      </c>
      <c r="AW21" s="14">
        <f>(AF21*30%)/100</f>
        <v>0.21407142857142855</v>
      </c>
      <c r="AX21" s="18">
        <v>0</v>
      </c>
      <c r="AY21" s="14">
        <v>0</v>
      </c>
      <c r="AZ21" s="14">
        <f>(AN21*20)/100</f>
        <v>9.0666666666666647</v>
      </c>
      <c r="BA21" s="14">
        <v>10</v>
      </c>
      <c r="BB21" s="18">
        <f t="shared" si="5"/>
        <v>34.11198809523809</v>
      </c>
      <c r="BC21" s="5" t="s">
        <v>154</v>
      </c>
      <c r="BD21" s="5"/>
      <c r="BE21" s="5" t="s">
        <v>258</v>
      </c>
    </row>
    <row r="22" spans="1:57" ht="60" x14ac:dyDescent="0.25">
      <c r="A22" s="14">
        <v>17</v>
      </c>
      <c r="B22" s="14">
        <v>23</v>
      </c>
      <c r="C22" s="5" t="s">
        <v>259</v>
      </c>
      <c r="D22" s="5" t="s">
        <v>260</v>
      </c>
      <c r="E22" s="5" t="s">
        <v>261</v>
      </c>
      <c r="F22" s="14">
        <v>1</v>
      </c>
      <c r="G22" s="14">
        <v>2</v>
      </c>
      <c r="H22" s="14">
        <v>1978</v>
      </c>
      <c r="I22" s="5" t="str">
        <f t="shared" si="1"/>
        <v>1/2/1978</v>
      </c>
      <c r="J22" s="15" t="e">
        <f>DATEDIF(I22,#REF!,"Y")&amp;" Years, " &amp;DATEDIF(I22,#REF!,"YM")&amp;" Months, "&amp;DATEDIF(I22,#REF!,"MD")&amp; " days"</f>
        <v>#REF!</v>
      </c>
      <c r="K22" s="5" t="s">
        <v>53</v>
      </c>
      <c r="L22" s="16">
        <v>530182757508</v>
      </c>
      <c r="M22" s="14" t="s">
        <v>75</v>
      </c>
      <c r="N22" s="14" t="s">
        <v>55</v>
      </c>
      <c r="O22" s="14" t="s">
        <v>56</v>
      </c>
      <c r="P22" s="14" t="s">
        <v>262</v>
      </c>
      <c r="Q22" s="14" t="s">
        <v>58</v>
      </c>
      <c r="R22" s="14" t="s">
        <v>59</v>
      </c>
      <c r="S22" s="14" t="s">
        <v>69</v>
      </c>
      <c r="T22" s="14"/>
      <c r="U22" s="14"/>
      <c r="V22" s="14">
        <v>1600</v>
      </c>
      <c r="W22" s="14">
        <v>770</v>
      </c>
      <c r="X22" s="14">
        <f t="shared" si="2"/>
        <v>48.125</v>
      </c>
      <c r="Y22" s="14" t="s">
        <v>60</v>
      </c>
      <c r="Z22" s="14">
        <v>2000</v>
      </c>
      <c r="AA22" s="14">
        <v>1290</v>
      </c>
      <c r="AB22" s="18">
        <f t="shared" si="3"/>
        <v>64.5</v>
      </c>
      <c r="AC22" s="14" t="s">
        <v>61</v>
      </c>
      <c r="AD22" s="14">
        <v>1400</v>
      </c>
      <c r="AE22" s="14">
        <v>783</v>
      </c>
      <c r="AF22" s="14">
        <f t="shared" si="6"/>
        <v>55.928571428571431</v>
      </c>
      <c r="AG22" s="14" t="s">
        <v>60</v>
      </c>
      <c r="AH22" s="14"/>
      <c r="AI22" s="14"/>
      <c r="AJ22" s="14"/>
      <c r="AK22" s="5"/>
      <c r="AL22" s="14">
        <v>150</v>
      </c>
      <c r="AM22" s="14">
        <v>74</v>
      </c>
      <c r="AN22" s="14">
        <f t="shared" si="4"/>
        <v>49.333333333333336</v>
      </c>
      <c r="AO22" s="14">
        <v>2018</v>
      </c>
      <c r="AP22" s="5" t="s">
        <v>263</v>
      </c>
      <c r="AQ22" s="5" t="s">
        <v>62</v>
      </c>
      <c r="AR22" s="5" t="s">
        <v>264</v>
      </c>
      <c r="AS22" s="5" t="s">
        <v>265</v>
      </c>
      <c r="AT22" s="14" t="s">
        <v>266</v>
      </c>
      <c r="AU22" s="14"/>
      <c r="AV22" s="14">
        <f>(X22*30)/100</f>
        <v>14.4375</v>
      </c>
      <c r="AW22" s="14">
        <f>(AF22*30%)/100</f>
        <v>0.16778571428571429</v>
      </c>
      <c r="AX22" s="18">
        <v>5</v>
      </c>
      <c r="AY22" s="14">
        <v>0</v>
      </c>
      <c r="AZ22" s="14">
        <f>(AN22*20)/100</f>
        <v>9.8666666666666671</v>
      </c>
      <c r="BA22" s="14">
        <v>10</v>
      </c>
      <c r="BB22" s="18">
        <f t="shared" si="5"/>
        <v>39.471952380952381</v>
      </c>
      <c r="BC22" s="5" t="s">
        <v>154</v>
      </c>
      <c r="BD22" s="5"/>
      <c r="BE22" s="5" t="s">
        <v>267</v>
      </c>
    </row>
    <row r="23" spans="1:57" ht="60" x14ac:dyDescent="0.25">
      <c r="A23" s="14">
        <v>18</v>
      </c>
      <c r="B23" s="14">
        <v>24</v>
      </c>
      <c r="C23" s="5" t="s">
        <v>268</v>
      </c>
      <c r="D23" s="5" t="s">
        <v>269</v>
      </c>
      <c r="E23" s="5" t="s">
        <v>270</v>
      </c>
      <c r="F23" s="14">
        <v>5</v>
      </c>
      <c r="G23" s="14">
        <v>7</v>
      </c>
      <c r="H23" s="14">
        <v>1984</v>
      </c>
      <c r="I23" s="5" t="str">
        <f t="shared" si="1"/>
        <v>5/7/1984</v>
      </c>
      <c r="J23" s="15" t="e">
        <f>DATEDIF(I23,#REF!,"Y")&amp;" Years, " &amp;DATEDIF(I23,#REF!,"YM")&amp;" Months, "&amp;DATEDIF(I23,#REF!,"MD")&amp; " days"</f>
        <v>#REF!</v>
      </c>
      <c r="K23" s="5" t="s">
        <v>53</v>
      </c>
      <c r="L23" s="16">
        <v>461149435572</v>
      </c>
      <c r="M23" s="14" t="s">
        <v>75</v>
      </c>
      <c r="N23" s="14" t="s">
        <v>55</v>
      </c>
      <c r="O23" s="14" t="s">
        <v>56</v>
      </c>
      <c r="P23" s="14" t="s">
        <v>262</v>
      </c>
      <c r="Q23" s="14" t="s">
        <v>58</v>
      </c>
      <c r="R23" s="14" t="s">
        <v>59</v>
      </c>
      <c r="S23" s="14" t="s">
        <v>69</v>
      </c>
      <c r="T23" s="14"/>
      <c r="U23" s="14"/>
      <c r="V23" s="14">
        <v>1600</v>
      </c>
      <c r="W23" s="14">
        <v>753</v>
      </c>
      <c r="X23" s="14">
        <f t="shared" si="2"/>
        <v>47.0625</v>
      </c>
      <c r="Y23" s="14" t="s">
        <v>60</v>
      </c>
      <c r="Z23" s="14">
        <v>1000</v>
      </c>
      <c r="AA23" s="14">
        <v>800</v>
      </c>
      <c r="AB23" s="18">
        <f t="shared" si="3"/>
        <v>80</v>
      </c>
      <c r="AC23" s="14" t="s">
        <v>61</v>
      </c>
      <c r="AD23" s="14">
        <v>1400</v>
      </c>
      <c r="AE23" s="14">
        <v>968</v>
      </c>
      <c r="AF23" s="14">
        <f t="shared" si="6"/>
        <v>69.142857142857139</v>
      </c>
      <c r="AG23" s="14" t="s">
        <v>60</v>
      </c>
      <c r="AH23" s="14"/>
      <c r="AI23" s="14"/>
      <c r="AJ23" s="14"/>
      <c r="AK23" s="5"/>
      <c r="AL23" s="14">
        <v>150</v>
      </c>
      <c r="AM23" s="14">
        <v>70</v>
      </c>
      <c r="AN23" s="14">
        <f t="shared" si="4"/>
        <v>46.666666666666664</v>
      </c>
      <c r="AO23" s="14">
        <v>2013</v>
      </c>
      <c r="AP23" s="5" t="s">
        <v>271</v>
      </c>
      <c r="AQ23" s="5" t="s">
        <v>62</v>
      </c>
      <c r="AR23" s="5" t="s">
        <v>272</v>
      </c>
      <c r="AS23" s="5" t="s">
        <v>273</v>
      </c>
      <c r="AT23" s="14" t="s">
        <v>274</v>
      </c>
      <c r="AU23" s="14"/>
      <c r="AV23" s="14">
        <f>(X23*30)/100</f>
        <v>14.11875</v>
      </c>
      <c r="AW23" s="14">
        <f>(AF23*30%)/100</f>
        <v>0.20742857142857141</v>
      </c>
      <c r="AX23" s="18">
        <v>5</v>
      </c>
      <c r="AY23" s="14">
        <v>0</v>
      </c>
      <c r="AZ23" s="14">
        <f>(AN23*20)/100</f>
        <v>9.3333333333333321</v>
      </c>
      <c r="BA23" s="14">
        <v>10</v>
      </c>
      <c r="BB23" s="18">
        <f t="shared" si="5"/>
        <v>38.659511904761899</v>
      </c>
      <c r="BC23" s="5" t="s">
        <v>154</v>
      </c>
      <c r="BD23" s="5"/>
      <c r="BE23" s="5" t="s">
        <v>164</v>
      </c>
    </row>
    <row r="24" spans="1:57" ht="60" x14ac:dyDescent="0.25">
      <c r="A24" s="14">
        <v>19</v>
      </c>
      <c r="B24" s="14">
        <v>26</v>
      </c>
      <c r="C24" s="5" t="s">
        <v>275</v>
      </c>
      <c r="D24" s="5" t="s">
        <v>276</v>
      </c>
      <c r="E24" s="5" t="s">
        <v>277</v>
      </c>
      <c r="F24" s="14">
        <v>25</v>
      </c>
      <c r="G24" s="14">
        <v>5</v>
      </c>
      <c r="H24" s="14">
        <v>1976</v>
      </c>
      <c r="I24" s="5" t="str">
        <f t="shared" si="1"/>
        <v>25/5/1976</v>
      </c>
      <c r="J24" s="15" t="e">
        <f>DATEDIF(I24,#REF!,"Y")&amp;" Years, " &amp;DATEDIF(I24,#REF!,"YM")&amp;" Months, "&amp;DATEDIF(I24,#REF!,"MD")&amp; " days"</f>
        <v>#REF!</v>
      </c>
      <c r="K24" s="5" t="s">
        <v>53</v>
      </c>
      <c r="L24" s="16">
        <v>328397925468</v>
      </c>
      <c r="M24" s="14" t="s">
        <v>75</v>
      </c>
      <c r="N24" s="14" t="s">
        <v>55</v>
      </c>
      <c r="O24" s="14" t="s">
        <v>56</v>
      </c>
      <c r="P24" s="14" t="s">
        <v>262</v>
      </c>
      <c r="Q24" s="14"/>
      <c r="R24" s="14"/>
      <c r="S24" s="14" t="s">
        <v>69</v>
      </c>
      <c r="T24" s="14"/>
      <c r="U24" s="14"/>
      <c r="V24" s="14">
        <v>1200</v>
      </c>
      <c r="W24" s="14">
        <v>566</v>
      </c>
      <c r="X24" s="14">
        <f t="shared" si="2"/>
        <v>47.166666666666671</v>
      </c>
      <c r="Y24" s="14" t="s">
        <v>66</v>
      </c>
      <c r="Z24" s="14"/>
      <c r="AA24" s="14"/>
      <c r="AB24" s="18" t="e">
        <f t="shared" si="3"/>
        <v>#DIV/0!</v>
      </c>
      <c r="AC24" s="14"/>
      <c r="AD24" s="14">
        <v>1400</v>
      </c>
      <c r="AE24" s="14">
        <v>947</v>
      </c>
      <c r="AF24" s="14">
        <f t="shared" si="6"/>
        <v>67.642857142857139</v>
      </c>
      <c r="AG24" s="14" t="s">
        <v>61</v>
      </c>
      <c r="AH24" s="14"/>
      <c r="AI24" s="14"/>
      <c r="AJ24" s="14"/>
      <c r="AK24" s="5"/>
      <c r="AL24" s="14">
        <v>150</v>
      </c>
      <c r="AM24" s="14">
        <v>60</v>
      </c>
      <c r="AN24" s="14">
        <f t="shared" si="4"/>
        <v>40</v>
      </c>
      <c r="AO24" s="14">
        <v>2012</v>
      </c>
      <c r="AP24" s="5" t="s">
        <v>278</v>
      </c>
      <c r="AQ24" s="5" t="s">
        <v>62</v>
      </c>
      <c r="AR24" s="5" t="s">
        <v>279</v>
      </c>
      <c r="AS24" s="5" t="s">
        <v>280</v>
      </c>
      <c r="AT24" s="14" t="s">
        <v>127</v>
      </c>
      <c r="AU24" s="14"/>
      <c r="AV24" s="14">
        <f>(X24*30)/100</f>
        <v>14.150000000000002</v>
      </c>
      <c r="AW24" s="14">
        <f>(AF24*30%)/100</f>
        <v>0.2029285714285714</v>
      </c>
      <c r="AX24" s="18"/>
      <c r="AY24" s="14">
        <v>0</v>
      </c>
      <c r="AZ24" s="14">
        <f>(AN24*20)/100</f>
        <v>8</v>
      </c>
      <c r="BA24" s="14">
        <v>10</v>
      </c>
      <c r="BB24" s="18">
        <f t="shared" si="5"/>
        <v>32.352928571428578</v>
      </c>
      <c r="BC24" s="5" t="s">
        <v>154</v>
      </c>
      <c r="BD24" s="5"/>
      <c r="BE24" s="5" t="s">
        <v>164</v>
      </c>
    </row>
    <row r="25" spans="1:57" ht="45" x14ac:dyDescent="0.25">
      <c r="A25" s="14">
        <v>20</v>
      </c>
      <c r="B25" s="14">
        <v>27</v>
      </c>
      <c r="C25" s="5" t="s">
        <v>249</v>
      </c>
      <c r="D25" s="5" t="s">
        <v>281</v>
      </c>
      <c r="E25" s="5" t="s">
        <v>282</v>
      </c>
      <c r="F25" s="14">
        <v>1</v>
      </c>
      <c r="G25" s="14">
        <v>6</v>
      </c>
      <c r="H25" s="14">
        <v>1979</v>
      </c>
      <c r="I25" s="5" t="str">
        <f t="shared" si="1"/>
        <v>1/6/1979</v>
      </c>
      <c r="J25" s="15" t="e">
        <f>DATEDIF(I25,#REF!,"Y")&amp;" Years, " &amp;DATEDIF(I25,#REF!,"YM")&amp;" Months, "&amp;DATEDIF(I25,#REF!,"MD")&amp; " days"</f>
        <v>#REF!</v>
      </c>
      <c r="K25" s="5" t="s">
        <v>283</v>
      </c>
      <c r="L25" s="16">
        <v>230752918507</v>
      </c>
      <c r="M25" s="14" t="s">
        <v>85</v>
      </c>
      <c r="N25" s="14" t="s">
        <v>55</v>
      </c>
      <c r="O25" s="14" t="s">
        <v>56</v>
      </c>
      <c r="P25" s="14" t="s">
        <v>284</v>
      </c>
      <c r="Q25" s="14" t="s">
        <v>58</v>
      </c>
      <c r="R25" s="14" t="s">
        <v>59</v>
      </c>
      <c r="S25" s="14" t="s">
        <v>69</v>
      </c>
      <c r="T25" s="14"/>
      <c r="U25" s="14"/>
      <c r="V25" s="14">
        <v>1700</v>
      </c>
      <c r="W25" s="14">
        <v>863</v>
      </c>
      <c r="X25" s="14">
        <f t="shared" si="2"/>
        <v>50.764705882352942</v>
      </c>
      <c r="Y25" s="14" t="s">
        <v>60</v>
      </c>
      <c r="Z25" s="14">
        <v>1100</v>
      </c>
      <c r="AA25" s="14">
        <v>597</v>
      </c>
      <c r="AB25" s="18">
        <f t="shared" si="3"/>
        <v>54.272727272727273</v>
      </c>
      <c r="AC25" s="14" t="s">
        <v>60</v>
      </c>
      <c r="AD25" s="14">
        <v>1000</v>
      </c>
      <c r="AE25" s="14">
        <v>723</v>
      </c>
      <c r="AF25" s="14">
        <f t="shared" si="6"/>
        <v>72.3</v>
      </c>
      <c r="AG25" s="14" t="s">
        <v>61</v>
      </c>
      <c r="AH25" s="14"/>
      <c r="AI25" s="14"/>
      <c r="AJ25" s="14"/>
      <c r="AK25" s="5"/>
      <c r="AL25" s="14">
        <v>150</v>
      </c>
      <c r="AM25" s="14">
        <v>100</v>
      </c>
      <c r="AN25" s="14">
        <f t="shared" si="4"/>
        <v>66.666666666666657</v>
      </c>
      <c r="AO25" s="14">
        <v>2017</v>
      </c>
      <c r="AP25" s="5" t="s">
        <v>285</v>
      </c>
      <c r="AQ25" s="5" t="s">
        <v>62</v>
      </c>
      <c r="AR25" s="5" t="s">
        <v>286</v>
      </c>
      <c r="AS25" s="5" t="s">
        <v>84</v>
      </c>
      <c r="AT25" s="14" t="s">
        <v>287</v>
      </c>
      <c r="AU25" s="14"/>
      <c r="AV25" s="14">
        <f>(X25*30)/100</f>
        <v>15.229411764705883</v>
      </c>
      <c r="AW25" s="14">
        <f>(AF25*30%)/100</f>
        <v>0.21689999999999998</v>
      </c>
      <c r="AX25" s="18">
        <v>5</v>
      </c>
      <c r="AY25" s="14">
        <v>0</v>
      </c>
      <c r="AZ25" s="14">
        <f>(AN25*20)/100</f>
        <v>13.33333333333333</v>
      </c>
      <c r="BA25" s="14">
        <v>10</v>
      </c>
      <c r="BB25" s="18">
        <f t="shared" si="5"/>
        <v>43.779645098039211</v>
      </c>
      <c r="BC25" s="5" t="s">
        <v>154</v>
      </c>
      <c r="BD25" s="5"/>
      <c r="BE25" s="5" t="s">
        <v>242</v>
      </c>
    </row>
    <row r="26" spans="1:57" ht="60" x14ac:dyDescent="0.25">
      <c r="A26" s="14">
        <v>21</v>
      </c>
      <c r="B26" s="14">
        <v>29</v>
      </c>
      <c r="C26" s="5" t="s">
        <v>288</v>
      </c>
      <c r="D26" s="5" t="s">
        <v>289</v>
      </c>
      <c r="E26" s="5" t="s">
        <v>290</v>
      </c>
      <c r="F26" s="14">
        <v>27</v>
      </c>
      <c r="G26" s="14">
        <v>12</v>
      </c>
      <c r="H26" s="14">
        <v>1978</v>
      </c>
      <c r="I26" s="5" t="str">
        <f t="shared" si="1"/>
        <v>27/12/1978</v>
      </c>
      <c r="J26" s="15" t="e">
        <f>DATEDIF(I26,#REF!,"Y")&amp;" Years, " &amp;DATEDIF(I26,#REF!,"YM")&amp;" Months, "&amp;DATEDIF(I26,#REF!,"MD")&amp; " days"</f>
        <v>#REF!</v>
      </c>
      <c r="K26" s="5" t="s">
        <v>53</v>
      </c>
      <c r="L26" s="16">
        <v>748172376683</v>
      </c>
      <c r="M26" s="14" t="s">
        <v>67</v>
      </c>
      <c r="N26" s="14" t="s">
        <v>55</v>
      </c>
      <c r="O26" s="14" t="s">
        <v>101</v>
      </c>
      <c r="P26" s="14" t="s">
        <v>102</v>
      </c>
      <c r="Q26" s="14" t="s">
        <v>58</v>
      </c>
      <c r="R26" s="14" t="s">
        <v>59</v>
      </c>
      <c r="S26" s="14" t="s">
        <v>103</v>
      </c>
      <c r="T26" s="14"/>
      <c r="U26" s="14" t="s">
        <v>70</v>
      </c>
      <c r="V26" s="14">
        <v>1800</v>
      </c>
      <c r="W26" s="14">
        <v>1100</v>
      </c>
      <c r="X26" s="14">
        <f t="shared" si="2"/>
        <v>61.111111111111114</v>
      </c>
      <c r="Y26" s="14" t="s">
        <v>61</v>
      </c>
      <c r="Z26" s="14">
        <v>1000</v>
      </c>
      <c r="AA26" s="14">
        <v>594</v>
      </c>
      <c r="AB26" s="18">
        <f t="shared" si="3"/>
        <v>59.4</v>
      </c>
      <c r="AC26" s="14" t="s">
        <v>60</v>
      </c>
      <c r="AD26" s="14">
        <v>1200</v>
      </c>
      <c r="AE26" s="14">
        <v>785</v>
      </c>
      <c r="AF26" s="14">
        <f t="shared" si="6"/>
        <v>65.416666666666671</v>
      </c>
      <c r="AG26" s="14" t="s">
        <v>61</v>
      </c>
      <c r="AH26" s="14"/>
      <c r="AI26" s="14"/>
      <c r="AJ26" s="14"/>
      <c r="AK26" s="5"/>
      <c r="AL26" s="14">
        <v>150</v>
      </c>
      <c r="AM26" s="14">
        <v>93</v>
      </c>
      <c r="AN26" s="14">
        <f t="shared" si="4"/>
        <v>62</v>
      </c>
      <c r="AO26" s="14">
        <v>2018</v>
      </c>
      <c r="AP26" s="5" t="s">
        <v>291</v>
      </c>
      <c r="AQ26" s="5" t="s">
        <v>62</v>
      </c>
      <c r="AR26" s="5" t="s">
        <v>292</v>
      </c>
      <c r="AS26" s="5" t="s">
        <v>293</v>
      </c>
      <c r="AT26" s="14" t="s">
        <v>294</v>
      </c>
      <c r="AU26" s="14" t="s">
        <v>196</v>
      </c>
      <c r="AV26" s="14">
        <f>(X26*30)/100</f>
        <v>18.333333333333336</v>
      </c>
      <c r="AW26" s="14">
        <f>(AF26*30%)/100</f>
        <v>0.19625000000000001</v>
      </c>
      <c r="AX26" s="18">
        <v>5</v>
      </c>
      <c r="AY26" s="14">
        <v>0</v>
      </c>
      <c r="AZ26" s="14">
        <f>(AN26*20)/100</f>
        <v>12.4</v>
      </c>
      <c r="BA26" s="14">
        <v>10</v>
      </c>
      <c r="BB26" s="18">
        <f t="shared" si="5"/>
        <v>45.929583333333333</v>
      </c>
      <c r="BC26" s="5" t="s">
        <v>154</v>
      </c>
      <c r="BD26" s="5" t="s">
        <v>23</v>
      </c>
      <c r="BE26" s="5" t="s">
        <v>295</v>
      </c>
    </row>
    <row r="27" spans="1:57" ht="45" x14ac:dyDescent="0.25">
      <c r="A27" s="14">
        <v>22</v>
      </c>
      <c r="B27" s="14">
        <v>31</v>
      </c>
      <c r="C27" s="5" t="s">
        <v>135</v>
      </c>
      <c r="D27" s="5" t="s">
        <v>296</v>
      </c>
      <c r="E27" s="5" t="s">
        <v>297</v>
      </c>
      <c r="F27" s="14">
        <v>10</v>
      </c>
      <c r="G27" s="14">
        <v>8</v>
      </c>
      <c r="H27" s="14">
        <v>1991</v>
      </c>
      <c r="I27" s="5" t="str">
        <f t="shared" si="1"/>
        <v>10/8/1991</v>
      </c>
      <c r="J27" s="15" t="e">
        <f>DATEDIF(I27,#REF!,"Y")&amp;" Years, " &amp;DATEDIF(I27,#REF!,"YM")&amp;" Months, "&amp;DATEDIF(I27,#REF!,"MD")&amp; " days"</f>
        <v>#REF!</v>
      </c>
      <c r="K27" s="5" t="s">
        <v>53</v>
      </c>
      <c r="L27" s="16"/>
      <c r="M27" s="14" t="s">
        <v>75</v>
      </c>
      <c r="N27" s="14" t="s">
        <v>55</v>
      </c>
      <c r="O27" s="14" t="s">
        <v>56</v>
      </c>
      <c r="P27" s="14" t="s">
        <v>97</v>
      </c>
      <c r="Q27" s="14"/>
      <c r="R27" s="14"/>
      <c r="S27" s="14" t="s">
        <v>69</v>
      </c>
      <c r="T27" s="14"/>
      <c r="U27" s="14"/>
      <c r="V27" s="14">
        <v>2100</v>
      </c>
      <c r="W27" s="14">
        <v>1005</v>
      </c>
      <c r="X27" s="14">
        <f t="shared" si="2"/>
        <v>47.857142857142861</v>
      </c>
      <c r="Y27" s="14" t="s">
        <v>66</v>
      </c>
      <c r="Z27" s="14"/>
      <c r="AA27" s="14"/>
      <c r="AB27" s="18" t="e">
        <f t="shared" si="3"/>
        <v>#DIV/0!</v>
      </c>
      <c r="AC27" s="14"/>
      <c r="AD27" s="14">
        <v>1200</v>
      </c>
      <c r="AE27" s="14">
        <v>835</v>
      </c>
      <c r="AF27" s="14">
        <f t="shared" si="6"/>
        <v>69.583333333333329</v>
      </c>
      <c r="AG27" s="14" t="s">
        <v>61</v>
      </c>
      <c r="AH27" s="14"/>
      <c r="AI27" s="14"/>
      <c r="AJ27" s="14"/>
      <c r="AK27" s="5"/>
      <c r="AL27" s="14">
        <v>150</v>
      </c>
      <c r="AM27" s="14">
        <v>62</v>
      </c>
      <c r="AN27" s="14">
        <f t="shared" si="4"/>
        <v>41.333333333333336</v>
      </c>
      <c r="AO27" s="14">
        <v>2018</v>
      </c>
      <c r="AP27" s="5"/>
      <c r="AQ27" s="5"/>
      <c r="AR27" s="5"/>
      <c r="AS27" s="5"/>
      <c r="AT27" s="14"/>
      <c r="AU27" s="14"/>
      <c r="AV27" s="14">
        <f>(X27*30)/100</f>
        <v>14.357142857142858</v>
      </c>
      <c r="AW27" s="14">
        <f>(AF27*30%)/100</f>
        <v>0.20874999999999996</v>
      </c>
      <c r="AX27" s="18">
        <v>0</v>
      </c>
      <c r="AY27" s="14">
        <v>0</v>
      </c>
      <c r="AZ27" s="14">
        <f>(AN27*20)/100</f>
        <v>8.2666666666666675</v>
      </c>
      <c r="BA27" s="14">
        <v>10</v>
      </c>
      <c r="BB27" s="18">
        <f t="shared" si="5"/>
        <v>32.832559523809522</v>
      </c>
      <c r="BC27" s="5" t="s">
        <v>154</v>
      </c>
      <c r="BD27" s="5"/>
      <c r="BE27" s="5" t="s">
        <v>164</v>
      </c>
    </row>
    <row r="28" spans="1:57" ht="45" x14ac:dyDescent="0.25">
      <c r="A28" s="14">
        <v>23</v>
      </c>
      <c r="B28" s="14">
        <v>35</v>
      </c>
      <c r="C28" s="5" t="s">
        <v>298</v>
      </c>
      <c r="D28" s="5" t="s">
        <v>299</v>
      </c>
      <c r="E28" s="5" t="s">
        <v>300</v>
      </c>
      <c r="F28" s="14">
        <v>10</v>
      </c>
      <c r="G28" s="14">
        <v>5</v>
      </c>
      <c r="H28" s="14">
        <v>1985</v>
      </c>
      <c r="I28" s="5" t="str">
        <f t="shared" si="1"/>
        <v>10/5/1985</v>
      </c>
      <c r="J28" s="15" t="e">
        <f>DATEDIF(I28,#REF!,"Y")&amp;" Years, " &amp;DATEDIF(I28,#REF!,"YM")&amp;" Months, "&amp;DATEDIF(I28,#REF!,"MD")&amp; " days"</f>
        <v>#REF!</v>
      </c>
      <c r="K28" s="5" t="s">
        <v>124</v>
      </c>
      <c r="L28" s="16">
        <v>502540396600</v>
      </c>
      <c r="M28" s="14" t="s">
        <v>75</v>
      </c>
      <c r="N28" s="14" t="s">
        <v>55</v>
      </c>
      <c r="O28" s="14" t="s">
        <v>56</v>
      </c>
      <c r="P28" s="14" t="s">
        <v>88</v>
      </c>
      <c r="Q28" s="14" t="s">
        <v>58</v>
      </c>
      <c r="R28" s="14" t="s">
        <v>59</v>
      </c>
      <c r="S28" s="14" t="s">
        <v>69</v>
      </c>
      <c r="T28" s="14"/>
      <c r="U28" s="14"/>
      <c r="V28" s="14">
        <v>1200</v>
      </c>
      <c r="W28" s="14">
        <v>563</v>
      </c>
      <c r="X28" s="14">
        <f t="shared" si="2"/>
        <v>46.916666666666664</v>
      </c>
      <c r="Y28" s="14" t="s">
        <v>66</v>
      </c>
      <c r="Z28" s="14">
        <v>1000</v>
      </c>
      <c r="AA28" s="14">
        <v>616</v>
      </c>
      <c r="AB28" s="18">
        <f t="shared" si="3"/>
        <v>61.6</v>
      </c>
      <c r="AC28" s="14" t="s">
        <v>61</v>
      </c>
      <c r="AD28" s="14">
        <v>1200</v>
      </c>
      <c r="AE28" s="14">
        <v>732</v>
      </c>
      <c r="AF28" s="14">
        <f t="shared" si="6"/>
        <v>61</v>
      </c>
      <c r="AG28" s="14" t="s">
        <v>61</v>
      </c>
      <c r="AH28" s="14"/>
      <c r="AI28" s="14"/>
      <c r="AJ28" s="14"/>
      <c r="AK28" s="5"/>
      <c r="AL28" s="14">
        <v>150</v>
      </c>
      <c r="AM28" s="14">
        <v>79</v>
      </c>
      <c r="AN28" s="14">
        <f t="shared" si="4"/>
        <v>52.666666666666664</v>
      </c>
      <c r="AO28" s="14">
        <v>2012</v>
      </c>
      <c r="AP28" s="5" t="s">
        <v>301</v>
      </c>
      <c r="AQ28" s="5" t="s">
        <v>62</v>
      </c>
      <c r="AR28" s="5">
        <v>2019</v>
      </c>
      <c r="AS28" s="5">
        <v>2021</v>
      </c>
      <c r="AT28" s="14" t="s">
        <v>99</v>
      </c>
      <c r="AU28" s="14"/>
      <c r="AV28" s="14">
        <f>(X28*30)/100</f>
        <v>14.074999999999999</v>
      </c>
      <c r="AW28" s="14">
        <f>(AF28*30%)/100</f>
        <v>0.183</v>
      </c>
      <c r="AX28" s="18">
        <v>5</v>
      </c>
      <c r="AY28" s="14">
        <v>0</v>
      </c>
      <c r="AZ28" s="14">
        <f>(AN28*20)/100</f>
        <v>10.533333333333333</v>
      </c>
      <c r="BA28" s="14">
        <v>10</v>
      </c>
      <c r="BB28" s="18">
        <f t="shared" si="5"/>
        <v>39.791333333333334</v>
      </c>
      <c r="BC28" s="5" t="s">
        <v>154</v>
      </c>
      <c r="BD28" s="5"/>
      <c r="BE28" s="5" t="s">
        <v>242</v>
      </c>
    </row>
    <row r="29" spans="1:57" ht="45" x14ac:dyDescent="0.25">
      <c r="A29" s="14">
        <v>24</v>
      </c>
      <c r="B29" s="14">
        <v>36</v>
      </c>
      <c r="C29" s="5" t="s">
        <v>302</v>
      </c>
      <c r="D29" s="5" t="s">
        <v>303</v>
      </c>
      <c r="E29" s="5" t="s">
        <v>74</v>
      </c>
      <c r="F29" s="14">
        <v>15</v>
      </c>
      <c r="G29" s="14">
        <v>5</v>
      </c>
      <c r="H29" s="14">
        <v>1982</v>
      </c>
      <c r="I29" s="5" t="str">
        <f t="shared" si="1"/>
        <v>15/5/1982</v>
      </c>
      <c r="J29" s="15" t="e">
        <f>DATEDIF(I29,#REF!,"Y")&amp;" Years, " &amp;DATEDIF(I29,#REF!,"YM")&amp;" Months, "&amp;DATEDIF(I29,#REF!,"MD")&amp; " days"</f>
        <v>#REF!</v>
      </c>
      <c r="K29" s="5" t="s">
        <v>53</v>
      </c>
      <c r="L29" s="16">
        <v>579255377426</v>
      </c>
      <c r="M29" s="14" t="s">
        <v>75</v>
      </c>
      <c r="N29" s="14" t="s">
        <v>55</v>
      </c>
      <c r="O29" s="14" t="s">
        <v>56</v>
      </c>
      <c r="P29" s="14" t="s">
        <v>78</v>
      </c>
      <c r="Q29" s="14" t="s">
        <v>58</v>
      </c>
      <c r="R29" s="14" t="s">
        <v>59</v>
      </c>
      <c r="S29" s="14" t="s">
        <v>69</v>
      </c>
      <c r="T29" s="14"/>
      <c r="U29" s="14"/>
      <c r="V29" s="14">
        <v>1400</v>
      </c>
      <c r="W29" s="14">
        <v>614</v>
      </c>
      <c r="X29" s="14">
        <f t="shared" si="2"/>
        <v>43.857142857142854</v>
      </c>
      <c r="Y29" s="14" t="s">
        <v>66</v>
      </c>
      <c r="Z29" s="14">
        <v>1000</v>
      </c>
      <c r="AA29" s="14">
        <v>686</v>
      </c>
      <c r="AB29" s="18">
        <f t="shared" si="3"/>
        <v>68.600000000000009</v>
      </c>
      <c r="AC29" s="14" t="s">
        <v>61</v>
      </c>
      <c r="AD29" s="14">
        <v>1000</v>
      </c>
      <c r="AE29" s="14">
        <v>669</v>
      </c>
      <c r="AF29" s="14">
        <f t="shared" si="6"/>
        <v>66.900000000000006</v>
      </c>
      <c r="AG29" s="14" t="s">
        <v>61</v>
      </c>
      <c r="AH29" s="14"/>
      <c r="AI29" s="14"/>
      <c r="AJ29" s="14"/>
      <c r="AK29" s="5"/>
      <c r="AL29" s="14">
        <v>150</v>
      </c>
      <c r="AM29" s="14">
        <v>61</v>
      </c>
      <c r="AN29" s="14">
        <f t="shared" si="4"/>
        <v>40.666666666666664</v>
      </c>
      <c r="AO29" s="14">
        <v>2018</v>
      </c>
      <c r="AP29" s="5" t="s">
        <v>304</v>
      </c>
      <c r="AQ29" s="5" t="s">
        <v>133</v>
      </c>
      <c r="AR29" s="5" t="s">
        <v>305</v>
      </c>
      <c r="AS29" s="5" t="s">
        <v>306</v>
      </c>
      <c r="AT29" s="14" t="s">
        <v>307</v>
      </c>
      <c r="AU29" s="14"/>
      <c r="AV29" s="14">
        <f>(X29*30)/100</f>
        <v>13.157142857142855</v>
      </c>
      <c r="AW29" s="14">
        <f>(AF29*30%)/100</f>
        <v>0.20069999999999999</v>
      </c>
      <c r="AX29" s="18">
        <v>5</v>
      </c>
      <c r="AY29" s="14">
        <v>0</v>
      </c>
      <c r="AZ29" s="14">
        <f>(AN29*20)/100</f>
        <v>8.1333333333333329</v>
      </c>
      <c r="BA29" s="14">
        <v>10</v>
      </c>
      <c r="BB29" s="18">
        <f t="shared" si="5"/>
        <v>36.491176190476189</v>
      </c>
      <c r="BC29" s="5" t="s">
        <v>154</v>
      </c>
      <c r="BD29" s="5"/>
      <c r="BE29" s="5" t="s">
        <v>308</v>
      </c>
    </row>
    <row r="30" spans="1:57" ht="60" x14ac:dyDescent="0.25">
      <c r="A30" s="14">
        <v>25</v>
      </c>
      <c r="B30" s="14">
        <v>37</v>
      </c>
      <c r="C30" s="5" t="s">
        <v>309</v>
      </c>
      <c r="D30" s="5" t="s">
        <v>310</v>
      </c>
      <c r="E30" s="5" t="s">
        <v>121</v>
      </c>
      <c r="F30" s="14">
        <v>8</v>
      </c>
      <c r="G30" s="14">
        <v>6</v>
      </c>
      <c r="H30" s="14">
        <v>1988</v>
      </c>
      <c r="I30" s="5" t="str">
        <f t="shared" si="1"/>
        <v>8/6/1988</v>
      </c>
      <c r="J30" s="15" t="e">
        <f>DATEDIF(I30,#REF!,"Y")&amp;" Years, " &amp;DATEDIF(I30,#REF!,"YM")&amp;" Months, "&amp;DATEDIF(I30,#REF!,"MD")&amp; " days"</f>
        <v>#REF!</v>
      </c>
      <c r="K30" s="5" t="s">
        <v>53</v>
      </c>
      <c r="L30" s="16">
        <v>576637031724</v>
      </c>
      <c r="M30" s="14" t="s">
        <v>75</v>
      </c>
      <c r="N30" s="14" t="s">
        <v>55</v>
      </c>
      <c r="O30" s="14" t="s">
        <v>56</v>
      </c>
      <c r="P30" s="14" t="s">
        <v>120</v>
      </c>
      <c r="Q30" s="14" t="s">
        <v>58</v>
      </c>
      <c r="R30" s="14" t="s">
        <v>59</v>
      </c>
      <c r="S30" s="14" t="s">
        <v>69</v>
      </c>
      <c r="T30" s="14"/>
      <c r="U30" s="14"/>
      <c r="V30" s="14">
        <v>1800</v>
      </c>
      <c r="W30" s="14">
        <v>893</v>
      </c>
      <c r="X30" s="14">
        <f t="shared" si="2"/>
        <v>49.611111111111114</v>
      </c>
      <c r="Y30" s="14" t="s">
        <v>66</v>
      </c>
      <c r="Z30" s="14">
        <v>2000</v>
      </c>
      <c r="AA30" s="14">
        <v>1358</v>
      </c>
      <c r="AB30" s="18">
        <f t="shared" si="3"/>
        <v>67.900000000000006</v>
      </c>
      <c r="AC30" s="14" t="s">
        <v>61</v>
      </c>
      <c r="AD30" s="14">
        <v>1000</v>
      </c>
      <c r="AE30" s="14">
        <v>658</v>
      </c>
      <c r="AF30" s="14">
        <f t="shared" si="6"/>
        <v>65.8</v>
      </c>
      <c r="AG30" s="14" t="s">
        <v>61</v>
      </c>
      <c r="AH30" s="14"/>
      <c r="AI30" s="14"/>
      <c r="AJ30" s="14"/>
      <c r="AK30" s="5"/>
      <c r="AL30" s="14">
        <v>150</v>
      </c>
      <c r="AM30" s="14">
        <v>60</v>
      </c>
      <c r="AN30" s="14">
        <f t="shared" si="4"/>
        <v>40</v>
      </c>
      <c r="AO30" s="14">
        <v>2017</v>
      </c>
      <c r="AP30" s="5"/>
      <c r="AQ30" s="5"/>
      <c r="AR30" s="5"/>
      <c r="AS30" s="5"/>
      <c r="AT30" s="14"/>
      <c r="AU30" s="14"/>
      <c r="AV30" s="14">
        <f>(X30*30)/100</f>
        <v>14.883333333333335</v>
      </c>
      <c r="AW30" s="14">
        <f>(AF30*30%)/100</f>
        <v>0.19739999999999999</v>
      </c>
      <c r="AX30" s="18">
        <v>5</v>
      </c>
      <c r="AY30" s="14">
        <v>0</v>
      </c>
      <c r="AZ30" s="14">
        <f>(AN30*20)/100</f>
        <v>8</v>
      </c>
      <c r="BA30" s="14">
        <v>10</v>
      </c>
      <c r="BB30" s="18">
        <f t="shared" si="5"/>
        <v>38.080733333333335</v>
      </c>
      <c r="BC30" s="5" t="s">
        <v>154</v>
      </c>
      <c r="BD30" s="5"/>
      <c r="BE30" s="5" t="s">
        <v>311</v>
      </c>
    </row>
    <row r="31" spans="1:57" ht="45" x14ac:dyDescent="0.25">
      <c r="A31" s="14">
        <v>26</v>
      </c>
      <c r="B31" s="14">
        <v>38</v>
      </c>
      <c r="C31" s="5" t="s">
        <v>312</v>
      </c>
      <c r="D31" s="5" t="s">
        <v>313</v>
      </c>
      <c r="E31" s="5" t="s">
        <v>121</v>
      </c>
      <c r="F31" s="14">
        <v>16</v>
      </c>
      <c r="G31" s="14">
        <v>7</v>
      </c>
      <c r="H31" s="14">
        <v>1991</v>
      </c>
      <c r="I31" s="5" t="str">
        <f t="shared" si="1"/>
        <v>16/7/1991</v>
      </c>
      <c r="J31" s="15" t="e">
        <f>DATEDIF(I31,#REF!,"Y")&amp;" Years, " &amp;DATEDIF(I31,#REF!,"YM")&amp;" Months, "&amp;DATEDIF(I31,#REF!,"MD")&amp; " days"</f>
        <v>#REF!</v>
      </c>
      <c r="K31" s="5" t="s">
        <v>53</v>
      </c>
      <c r="L31" s="16">
        <v>864432836504</v>
      </c>
      <c r="M31" s="14" t="s">
        <v>75</v>
      </c>
      <c r="N31" s="14" t="s">
        <v>55</v>
      </c>
      <c r="O31" s="14" t="s">
        <v>56</v>
      </c>
      <c r="P31" s="14" t="s">
        <v>78</v>
      </c>
      <c r="Q31" s="14" t="s">
        <v>58</v>
      </c>
      <c r="R31" s="14" t="s">
        <v>59</v>
      </c>
      <c r="S31" s="14" t="s">
        <v>69</v>
      </c>
      <c r="T31" s="14"/>
      <c r="U31" s="14" t="s">
        <v>314</v>
      </c>
      <c r="V31" s="14">
        <v>2100</v>
      </c>
      <c r="W31" s="14">
        <v>1375</v>
      </c>
      <c r="X31" s="14">
        <f t="shared" si="2"/>
        <v>65.476190476190482</v>
      </c>
      <c r="Y31" s="14" t="s">
        <v>61</v>
      </c>
      <c r="Z31" s="14">
        <v>10</v>
      </c>
      <c r="AA31" s="14">
        <v>8.4</v>
      </c>
      <c r="AB31" s="18">
        <f t="shared" si="3"/>
        <v>84.000000000000014</v>
      </c>
      <c r="AC31" s="14" t="s">
        <v>61</v>
      </c>
      <c r="AD31" s="14">
        <v>1400</v>
      </c>
      <c r="AE31" s="14">
        <v>944</v>
      </c>
      <c r="AF31" s="14">
        <f t="shared" si="6"/>
        <v>67.428571428571431</v>
      </c>
      <c r="AG31" s="14" t="s">
        <v>61</v>
      </c>
      <c r="AH31" s="14"/>
      <c r="AI31" s="14"/>
      <c r="AJ31" s="14"/>
      <c r="AK31" s="5"/>
      <c r="AL31" s="14">
        <v>150</v>
      </c>
      <c r="AM31" s="14">
        <v>67</v>
      </c>
      <c r="AN31" s="14">
        <f t="shared" si="4"/>
        <v>44.666666666666664</v>
      </c>
      <c r="AO31" s="14">
        <v>2018</v>
      </c>
      <c r="AP31" s="5" t="s">
        <v>315</v>
      </c>
      <c r="AQ31" s="5" t="s">
        <v>62</v>
      </c>
      <c r="AR31" s="5" t="s">
        <v>316</v>
      </c>
      <c r="AS31" s="5" t="s">
        <v>317</v>
      </c>
      <c r="AT31" s="14" t="s">
        <v>318</v>
      </c>
      <c r="AU31" s="14"/>
      <c r="AV31" s="14">
        <f>(X31*30)/100</f>
        <v>19.642857142857146</v>
      </c>
      <c r="AW31" s="14">
        <f>(AF31*30%)/100</f>
        <v>0.20228571428571429</v>
      </c>
      <c r="AX31" s="18">
        <v>5</v>
      </c>
      <c r="AY31" s="14">
        <v>0</v>
      </c>
      <c r="AZ31" s="14">
        <f>(AN31*20)/100</f>
        <v>8.9333333333333318</v>
      </c>
      <c r="BA31" s="14">
        <v>10</v>
      </c>
      <c r="BB31" s="18">
        <f t="shared" si="5"/>
        <v>43.778476190476191</v>
      </c>
      <c r="BC31" s="5" t="s">
        <v>154</v>
      </c>
      <c r="BD31" s="5" t="s">
        <v>23</v>
      </c>
      <c r="BE31" s="5" t="s">
        <v>319</v>
      </c>
    </row>
    <row r="32" spans="1:57" ht="30" x14ac:dyDescent="0.25">
      <c r="A32" s="14">
        <v>27</v>
      </c>
      <c r="B32" s="14">
        <v>39</v>
      </c>
      <c r="C32" s="5" t="s">
        <v>320</v>
      </c>
      <c r="D32" s="5" t="s">
        <v>321</v>
      </c>
      <c r="E32" s="5" t="s">
        <v>322</v>
      </c>
      <c r="F32" s="14">
        <v>10</v>
      </c>
      <c r="G32" s="14">
        <v>8</v>
      </c>
      <c r="H32" s="14">
        <v>1984</v>
      </c>
      <c r="I32" s="5" t="str">
        <f t="shared" si="1"/>
        <v>10/8/1984</v>
      </c>
      <c r="J32" s="15" t="e">
        <f>DATEDIF(I32,#REF!,"Y")&amp;" Years, " &amp;DATEDIF(I32,#REF!,"YM")&amp;" Months, "&amp;DATEDIF(I32,#REF!,"MD")&amp; " days"</f>
        <v>#REF!</v>
      </c>
      <c r="K32" s="5" t="s">
        <v>53</v>
      </c>
      <c r="L32" s="16">
        <v>501218886820</v>
      </c>
      <c r="M32" s="14" t="s">
        <v>75</v>
      </c>
      <c r="N32" s="14" t="s">
        <v>55</v>
      </c>
      <c r="O32" s="14" t="s">
        <v>56</v>
      </c>
      <c r="P32" s="14" t="s">
        <v>82</v>
      </c>
      <c r="Q32" s="14" t="s">
        <v>58</v>
      </c>
      <c r="R32" s="14" t="s">
        <v>59</v>
      </c>
      <c r="S32" s="14" t="s">
        <v>69</v>
      </c>
      <c r="T32" s="14"/>
      <c r="U32" s="14"/>
      <c r="V32" s="14">
        <v>1600</v>
      </c>
      <c r="W32" s="14">
        <v>669</v>
      </c>
      <c r="X32" s="14">
        <f t="shared" si="2"/>
        <v>41.8125</v>
      </c>
      <c r="Y32" s="14" t="s">
        <v>66</v>
      </c>
      <c r="Z32" s="14">
        <v>500</v>
      </c>
      <c r="AA32" s="14">
        <v>366</v>
      </c>
      <c r="AB32" s="18">
        <f t="shared" si="3"/>
        <v>73.2</v>
      </c>
      <c r="AC32" s="14" t="s">
        <v>61</v>
      </c>
      <c r="AD32" s="14">
        <v>1000</v>
      </c>
      <c r="AE32" s="14">
        <v>687</v>
      </c>
      <c r="AF32" s="14">
        <f t="shared" si="6"/>
        <v>68.7</v>
      </c>
      <c r="AG32" s="14" t="s">
        <v>61</v>
      </c>
      <c r="AH32" s="14"/>
      <c r="AI32" s="14"/>
      <c r="AJ32" s="14"/>
      <c r="AK32" s="5"/>
      <c r="AL32" s="14">
        <v>150</v>
      </c>
      <c r="AM32" s="14">
        <v>67</v>
      </c>
      <c r="AN32" s="14">
        <f t="shared" si="4"/>
        <v>44.666666666666664</v>
      </c>
      <c r="AO32" s="14">
        <v>2012</v>
      </c>
      <c r="AP32" s="5" t="s">
        <v>323</v>
      </c>
      <c r="AQ32" s="5" t="s">
        <v>62</v>
      </c>
      <c r="AR32" s="5" t="s">
        <v>324</v>
      </c>
      <c r="AS32" s="5" t="s">
        <v>325</v>
      </c>
      <c r="AT32" s="14" t="s">
        <v>99</v>
      </c>
      <c r="AU32" s="14"/>
      <c r="AV32" s="14">
        <f>(X32*30)/100</f>
        <v>12.543749999999999</v>
      </c>
      <c r="AW32" s="14">
        <f>(AF32*30%)/100</f>
        <v>0.20610000000000001</v>
      </c>
      <c r="AX32" s="18">
        <v>5</v>
      </c>
      <c r="AY32" s="14">
        <v>0</v>
      </c>
      <c r="AZ32" s="14">
        <f>(AN32*20)/100</f>
        <v>8.9333333333333318</v>
      </c>
      <c r="BA32" s="14">
        <v>10</v>
      </c>
      <c r="BB32" s="18">
        <f t="shared" si="5"/>
        <v>36.683183333333332</v>
      </c>
      <c r="BC32" s="5" t="s">
        <v>154</v>
      </c>
      <c r="BD32" s="5"/>
      <c r="BE32" s="5" t="s">
        <v>326</v>
      </c>
    </row>
    <row r="33" spans="1:57" ht="45" x14ac:dyDescent="0.25">
      <c r="A33" s="14">
        <v>28</v>
      </c>
      <c r="B33" s="14">
        <v>41</v>
      </c>
      <c r="C33" s="5" t="s">
        <v>327</v>
      </c>
      <c r="D33" s="5" t="s">
        <v>71</v>
      </c>
      <c r="E33" s="5" t="s">
        <v>129</v>
      </c>
      <c r="F33" s="14">
        <v>1</v>
      </c>
      <c r="G33" s="14">
        <v>7</v>
      </c>
      <c r="H33" s="14">
        <v>1981</v>
      </c>
      <c r="I33" s="5" t="str">
        <f t="shared" si="1"/>
        <v>1/7/1981</v>
      </c>
      <c r="J33" s="15" t="e">
        <f>DATEDIF(I33,#REF!,"Y")&amp;" Years, " &amp;DATEDIF(I33,#REF!,"YM")&amp;" Months, "&amp;DATEDIF(I33,#REF!,"MD")&amp; " days"</f>
        <v>#REF!</v>
      </c>
      <c r="K33" s="5" t="s">
        <v>53</v>
      </c>
      <c r="L33" s="16">
        <v>416108290578</v>
      </c>
      <c r="M33" s="14" t="s">
        <v>67</v>
      </c>
      <c r="N33" s="14" t="s">
        <v>55</v>
      </c>
      <c r="O33" s="14" t="s">
        <v>56</v>
      </c>
      <c r="P33" s="14" t="s">
        <v>95</v>
      </c>
      <c r="Q33" s="14" t="s">
        <v>58</v>
      </c>
      <c r="R33" s="14" t="s">
        <v>59</v>
      </c>
      <c r="S33" s="14" t="s">
        <v>69</v>
      </c>
      <c r="T33" s="14"/>
      <c r="U33" s="14" t="s">
        <v>117</v>
      </c>
      <c r="V33" s="14">
        <v>1600</v>
      </c>
      <c r="W33" s="14">
        <v>771</v>
      </c>
      <c r="X33" s="14">
        <f t="shared" si="2"/>
        <v>48.1875</v>
      </c>
      <c r="Y33" s="14" t="s">
        <v>66</v>
      </c>
      <c r="Z33" s="14">
        <v>1000</v>
      </c>
      <c r="AA33" s="14">
        <v>599</v>
      </c>
      <c r="AB33" s="18">
        <f t="shared" si="3"/>
        <v>59.9</v>
      </c>
      <c r="AC33" s="14" t="s">
        <v>60</v>
      </c>
      <c r="AD33" s="14">
        <v>1400</v>
      </c>
      <c r="AE33" s="14">
        <v>1013</v>
      </c>
      <c r="AF33" s="14">
        <f t="shared" si="6"/>
        <v>72.357142857142847</v>
      </c>
      <c r="AG33" s="14" t="s">
        <v>61</v>
      </c>
      <c r="AH33" s="14"/>
      <c r="AI33" s="14"/>
      <c r="AJ33" s="14"/>
      <c r="AK33" s="5"/>
      <c r="AL33" s="14">
        <v>150</v>
      </c>
      <c r="AM33" s="14">
        <v>91</v>
      </c>
      <c r="AN33" s="14">
        <f t="shared" si="4"/>
        <v>60.666666666666671</v>
      </c>
      <c r="AO33" s="14">
        <v>2018</v>
      </c>
      <c r="AP33" s="5" t="s">
        <v>328</v>
      </c>
      <c r="AQ33" s="5" t="s">
        <v>62</v>
      </c>
      <c r="AR33" s="5" t="s">
        <v>329</v>
      </c>
      <c r="AS33" s="5" t="s">
        <v>330</v>
      </c>
      <c r="AT33" s="14" t="s">
        <v>331</v>
      </c>
      <c r="AU33" s="14"/>
      <c r="AV33" s="14">
        <f>(X33*30)/100</f>
        <v>14.456250000000001</v>
      </c>
      <c r="AW33" s="14">
        <f>(AF33*30%)/100</f>
        <v>0.21707142857142853</v>
      </c>
      <c r="AX33" s="18">
        <v>5</v>
      </c>
      <c r="AY33" s="14">
        <v>0</v>
      </c>
      <c r="AZ33" s="14">
        <f>(AN33*20)/100</f>
        <v>12.133333333333335</v>
      </c>
      <c r="BA33" s="14">
        <v>10</v>
      </c>
      <c r="BB33" s="18">
        <f t="shared" si="5"/>
        <v>41.80665476190476</v>
      </c>
      <c r="BC33" s="5" t="s">
        <v>154</v>
      </c>
      <c r="BD33" s="5" t="s">
        <v>23</v>
      </c>
      <c r="BE33" s="5" t="s">
        <v>267</v>
      </c>
    </row>
    <row r="34" spans="1:57" ht="45" x14ac:dyDescent="0.25">
      <c r="A34" s="14">
        <v>29</v>
      </c>
      <c r="B34" s="14">
        <v>42</v>
      </c>
      <c r="C34" s="5" t="s">
        <v>93</v>
      </c>
      <c r="D34" s="5" t="s">
        <v>332</v>
      </c>
      <c r="E34" s="5" t="s">
        <v>333</v>
      </c>
      <c r="F34" s="14">
        <v>14</v>
      </c>
      <c r="G34" s="14">
        <v>5</v>
      </c>
      <c r="H34" s="14">
        <v>1976</v>
      </c>
      <c r="I34" s="5" t="str">
        <f t="shared" si="1"/>
        <v>14/5/1976</v>
      </c>
      <c r="J34" s="15" t="e">
        <f>DATEDIF(I34,#REF!,"Y")&amp;" Years, " &amp;DATEDIF(I34,#REF!,"YM")&amp;" Months, "&amp;DATEDIF(I34,#REF!,"MD")&amp; " days"</f>
        <v>#REF!</v>
      </c>
      <c r="K34" s="5" t="s">
        <v>53</v>
      </c>
      <c r="L34" s="16">
        <v>921018284012</v>
      </c>
      <c r="M34" s="14" t="s">
        <v>94</v>
      </c>
      <c r="N34" s="14" t="s">
        <v>55</v>
      </c>
      <c r="O34" s="14" t="s">
        <v>56</v>
      </c>
      <c r="P34" s="14" t="s">
        <v>95</v>
      </c>
      <c r="Q34" s="14" t="s">
        <v>58</v>
      </c>
      <c r="R34" s="14" t="s">
        <v>59</v>
      </c>
      <c r="S34" s="14" t="s">
        <v>69</v>
      </c>
      <c r="T34" s="14"/>
      <c r="U34" s="14"/>
      <c r="V34" s="14">
        <v>1800</v>
      </c>
      <c r="W34" s="14">
        <v>797</v>
      </c>
      <c r="X34" s="14">
        <f t="shared" si="2"/>
        <v>44.277777777777779</v>
      </c>
      <c r="Y34" s="14" t="s">
        <v>66</v>
      </c>
      <c r="Z34" s="14">
        <v>1000</v>
      </c>
      <c r="AA34" s="14">
        <v>541</v>
      </c>
      <c r="AB34" s="18">
        <f t="shared" si="3"/>
        <v>54.1</v>
      </c>
      <c r="AC34" s="14" t="s">
        <v>60</v>
      </c>
      <c r="AD34" s="14">
        <v>900</v>
      </c>
      <c r="AE34" s="14">
        <v>683</v>
      </c>
      <c r="AF34" s="14">
        <f t="shared" si="6"/>
        <v>75.888888888888886</v>
      </c>
      <c r="AG34" s="14" t="s">
        <v>61</v>
      </c>
      <c r="AH34" s="14"/>
      <c r="AI34" s="14"/>
      <c r="AJ34" s="14"/>
      <c r="AK34" s="5"/>
      <c r="AL34" s="14"/>
      <c r="AM34" s="14"/>
      <c r="AN34" s="14" t="e">
        <f t="shared" si="4"/>
        <v>#DIV/0!</v>
      </c>
      <c r="AO34" s="14"/>
      <c r="AP34" s="5" t="s">
        <v>334</v>
      </c>
      <c r="AQ34" s="5" t="s">
        <v>133</v>
      </c>
      <c r="AR34" s="5" t="s">
        <v>234</v>
      </c>
      <c r="AS34" s="5" t="s">
        <v>292</v>
      </c>
      <c r="AT34" s="14" t="s">
        <v>335</v>
      </c>
      <c r="AU34" s="14"/>
      <c r="AV34" s="14">
        <f>(X34*30)/100</f>
        <v>13.283333333333333</v>
      </c>
      <c r="AW34" s="14">
        <f>(AF34*30%)/100</f>
        <v>0.22766666666666666</v>
      </c>
      <c r="AX34" s="18">
        <v>5</v>
      </c>
      <c r="AY34" s="14">
        <v>0</v>
      </c>
      <c r="AZ34" s="14"/>
      <c r="BA34" s="14">
        <v>10</v>
      </c>
      <c r="BB34" s="18">
        <f t="shared" si="5"/>
        <v>28.510999999999999</v>
      </c>
      <c r="BC34" s="5" t="s">
        <v>154</v>
      </c>
      <c r="BD34" s="5"/>
      <c r="BE34" s="5" t="s">
        <v>336</v>
      </c>
    </row>
    <row r="35" spans="1:57" ht="60" x14ac:dyDescent="0.25">
      <c r="A35" s="14">
        <v>30</v>
      </c>
      <c r="B35" s="14">
        <v>45</v>
      </c>
      <c r="C35" s="5" t="s">
        <v>337</v>
      </c>
      <c r="D35" s="5" t="s">
        <v>338</v>
      </c>
      <c r="E35" s="5" t="s">
        <v>339</v>
      </c>
      <c r="F35" s="14">
        <v>5</v>
      </c>
      <c r="G35" s="14">
        <v>6</v>
      </c>
      <c r="H35" s="14">
        <v>1980</v>
      </c>
      <c r="I35" s="5" t="str">
        <f t="shared" si="1"/>
        <v>5/6/1980</v>
      </c>
      <c r="J35" s="15" t="e">
        <f>DATEDIF(I35,#REF!,"Y")&amp;" Years, " &amp;DATEDIF(I35,#REF!,"YM")&amp;" Months, "&amp;DATEDIF(I35,#REF!,"MD")&amp; " days"</f>
        <v>#REF!</v>
      </c>
      <c r="K35" s="5" t="s">
        <v>53</v>
      </c>
      <c r="L35" s="16">
        <v>618224679626</v>
      </c>
      <c r="M35" s="14" t="s">
        <v>75</v>
      </c>
      <c r="N35" s="14" t="s">
        <v>55</v>
      </c>
      <c r="O35" s="14" t="s">
        <v>101</v>
      </c>
      <c r="P35" s="14" t="s">
        <v>102</v>
      </c>
      <c r="Q35" s="14" t="s">
        <v>58</v>
      </c>
      <c r="R35" s="14" t="s">
        <v>59</v>
      </c>
      <c r="S35" s="14" t="s">
        <v>103</v>
      </c>
      <c r="T35" s="14"/>
      <c r="U35" s="14"/>
      <c r="V35" s="14">
        <v>2100</v>
      </c>
      <c r="W35" s="14">
        <v>1570</v>
      </c>
      <c r="X35" s="14">
        <f t="shared" si="2"/>
        <v>74.761904761904759</v>
      </c>
      <c r="Y35" s="14" t="s">
        <v>61</v>
      </c>
      <c r="Z35" s="14">
        <v>1000</v>
      </c>
      <c r="AA35" s="14">
        <v>572</v>
      </c>
      <c r="AB35" s="18">
        <f t="shared" si="3"/>
        <v>57.199999999999996</v>
      </c>
      <c r="AC35" s="14" t="s">
        <v>60</v>
      </c>
      <c r="AD35" s="14">
        <v>1400</v>
      </c>
      <c r="AE35" s="14">
        <v>987</v>
      </c>
      <c r="AF35" s="14">
        <f t="shared" si="6"/>
        <v>70.5</v>
      </c>
      <c r="AG35" s="14" t="s">
        <v>61</v>
      </c>
      <c r="AH35" s="14"/>
      <c r="AI35" s="14"/>
      <c r="AJ35" s="14"/>
      <c r="AK35" s="5"/>
      <c r="AL35" s="14">
        <v>150</v>
      </c>
      <c r="AM35" s="14">
        <v>62</v>
      </c>
      <c r="AN35" s="14">
        <f t="shared" si="4"/>
        <v>41.333333333333336</v>
      </c>
      <c r="AO35" s="14">
        <v>2018</v>
      </c>
      <c r="AP35" s="5" t="s">
        <v>340</v>
      </c>
      <c r="AQ35" s="5" t="s">
        <v>62</v>
      </c>
      <c r="AR35" s="5" t="s">
        <v>119</v>
      </c>
      <c r="AS35" s="5" t="s">
        <v>142</v>
      </c>
      <c r="AT35" s="14" t="s">
        <v>341</v>
      </c>
      <c r="AU35" s="14"/>
      <c r="AV35" s="14">
        <f>(X35*30)/100</f>
        <v>22.428571428571427</v>
      </c>
      <c r="AW35" s="14">
        <f>(AF35*30%)/100</f>
        <v>0.21149999999999999</v>
      </c>
      <c r="AX35" s="18">
        <v>5</v>
      </c>
      <c r="AY35" s="14">
        <v>0</v>
      </c>
      <c r="AZ35" s="14">
        <f>(AN35*20)/100</f>
        <v>8.2666666666666675</v>
      </c>
      <c r="BA35" s="14">
        <v>10</v>
      </c>
      <c r="BB35" s="18">
        <f t="shared" si="5"/>
        <v>45.906738095238097</v>
      </c>
      <c r="BC35" s="5" t="s">
        <v>154</v>
      </c>
      <c r="BD35" s="5"/>
      <c r="BE35" s="5" t="s">
        <v>342</v>
      </c>
    </row>
    <row r="36" spans="1:57" ht="60" x14ac:dyDescent="0.25">
      <c r="A36" s="14">
        <v>31</v>
      </c>
      <c r="B36" s="14">
        <v>46</v>
      </c>
      <c r="C36" s="5" t="s">
        <v>343</v>
      </c>
      <c r="D36" s="5" t="s">
        <v>344</v>
      </c>
      <c r="E36" s="5" t="s">
        <v>345</v>
      </c>
      <c r="F36" s="14">
        <v>26</v>
      </c>
      <c r="G36" s="14">
        <v>5</v>
      </c>
      <c r="H36" s="14">
        <v>1981</v>
      </c>
      <c r="I36" s="5" t="str">
        <f t="shared" si="1"/>
        <v>26/5/1981</v>
      </c>
      <c r="J36" s="15" t="e">
        <f>DATEDIF(I36,#REF!,"Y")&amp;" Years, " &amp;DATEDIF(I36,#REF!,"YM")&amp;" Months, "&amp;DATEDIF(I36,#REF!,"MD")&amp; " days"</f>
        <v>#REF!</v>
      </c>
      <c r="K36" s="5" t="s">
        <v>53</v>
      </c>
      <c r="L36" s="16">
        <v>660516997547</v>
      </c>
      <c r="M36" s="14" t="s">
        <v>75</v>
      </c>
      <c r="N36" s="14" t="s">
        <v>55</v>
      </c>
      <c r="O36" s="14" t="s">
        <v>56</v>
      </c>
      <c r="P36" s="14" t="s">
        <v>346</v>
      </c>
      <c r="Q36" s="14" t="s">
        <v>58</v>
      </c>
      <c r="R36" s="14" t="s">
        <v>59</v>
      </c>
      <c r="S36" s="14" t="s">
        <v>69</v>
      </c>
      <c r="T36" s="14"/>
      <c r="U36" s="14" t="s">
        <v>70</v>
      </c>
      <c r="V36" s="14">
        <v>1700</v>
      </c>
      <c r="W36" s="14">
        <v>669</v>
      </c>
      <c r="X36" s="14">
        <f t="shared" si="2"/>
        <v>39.352941176470594</v>
      </c>
      <c r="Y36" s="14" t="s">
        <v>66</v>
      </c>
      <c r="Z36" s="14">
        <v>2000</v>
      </c>
      <c r="AA36" s="14">
        <v>1200</v>
      </c>
      <c r="AB36" s="18">
        <f t="shared" si="3"/>
        <v>60</v>
      </c>
      <c r="AC36" s="14" t="s">
        <v>61</v>
      </c>
      <c r="AD36" s="14">
        <v>1000</v>
      </c>
      <c r="AE36" s="14">
        <v>686</v>
      </c>
      <c r="AF36" s="14">
        <f t="shared" si="6"/>
        <v>68.600000000000009</v>
      </c>
      <c r="AG36" s="14" t="s">
        <v>61</v>
      </c>
      <c r="AH36" s="14"/>
      <c r="AI36" s="14"/>
      <c r="AJ36" s="14"/>
      <c r="AK36" s="5"/>
      <c r="AL36" s="14">
        <v>150</v>
      </c>
      <c r="AM36" s="14">
        <v>94</v>
      </c>
      <c r="AN36" s="14">
        <f t="shared" si="4"/>
        <v>62.666666666666671</v>
      </c>
      <c r="AO36" s="14">
        <v>2018</v>
      </c>
      <c r="AP36" s="5" t="s">
        <v>347</v>
      </c>
      <c r="AQ36" s="5" t="s">
        <v>62</v>
      </c>
      <c r="AR36" s="5" t="s">
        <v>348</v>
      </c>
      <c r="AS36" s="5" t="s">
        <v>349</v>
      </c>
      <c r="AT36" s="14" t="s">
        <v>350</v>
      </c>
      <c r="AU36" s="14"/>
      <c r="AV36" s="14">
        <f>(X36*30)/100</f>
        <v>11.805882352941177</v>
      </c>
      <c r="AW36" s="14">
        <f>(AF36*30%)/100</f>
        <v>0.20580000000000001</v>
      </c>
      <c r="AX36" s="18">
        <v>5</v>
      </c>
      <c r="AY36" s="14">
        <v>0</v>
      </c>
      <c r="AZ36" s="14">
        <f>(AN36*20)/100</f>
        <v>12.533333333333335</v>
      </c>
      <c r="BA36" s="14">
        <v>10</v>
      </c>
      <c r="BB36" s="18">
        <f t="shared" si="5"/>
        <v>39.54501568627451</v>
      </c>
      <c r="BC36" s="5" t="s">
        <v>154</v>
      </c>
      <c r="BD36" s="5"/>
      <c r="BE36" s="5" t="s">
        <v>351</v>
      </c>
    </row>
    <row r="37" spans="1:57" ht="30" x14ac:dyDescent="0.25">
      <c r="A37" s="14">
        <v>32</v>
      </c>
      <c r="B37" s="14">
        <v>47</v>
      </c>
      <c r="C37" s="5" t="s">
        <v>352</v>
      </c>
      <c r="D37" s="5" t="s">
        <v>143</v>
      </c>
      <c r="E37" s="5" t="s">
        <v>353</v>
      </c>
      <c r="F37" s="14">
        <v>10</v>
      </c>
      <c r="G37" s="14">
        <v>6</v>
      </c>
      <c r="H37" s="14">
        <v>1992</v>
      </c>
      <c r="I37" s="5" t="str">
        <f t="shared" si="1"/>
        <v>10/6/1992</v>
      </c>
      <c r="J37" s="15" t="e">
        <f>DATEDIF(I37,#REF!,"Y")&amp;" Years, " &amp;DATEDIF(I37,#REF!,"YM")&amp;" Months, "&amp;DATEDIF(I37,#REF!,"MD")&amp; " days"</f>
        <v>#REF!</v>
      </c>
      <c r="K37" s="5" t="s">
        <v>53</v>
      </c>
      <c r="L37" s="16">
        <v>635531627717</v>
      </c>
      <c r="M37" s="14" t="s">
        <v>98</v>
      </c>
      <c r="N37" s="14" t="s">
        <v>55</v>
      </c>
      <c r="O37" s="14" t="s">
        <v>56</v>
      </c>
      <c r="P37" s="14" t="s">
        <v>69</v>
      </c>
      <c r="Q37" s="14"/>
      <c r="R37" s="14"/>
      <c r="S37" s="14" t="s">
        <v>354</v>
      </c>
      <c r="T37" s="14"/>
      <c r="U37" s="14"/>
      <c r="V37" s="14">
        <v>10</v>
      </c>
      <c r="W37" s="14">
        <v>6.35</v>
      </c>
      <c r="X37" s="14">
        <f t="shared" si="2"/>
        <v>63.5</v>
      </c>
      <c r="Y37" s="14" t="s">
        <v>61</v>
      </c>
      <c r="Z37" s="14"/>
      <c r="AA37" s="14"/>
      <c r="AB37" s="18" t="e">
        <f t="shared" si="3"/>
        <v>#DIV/0!</v>
      </c>
      <c r="AC37" s="14"/>
      <c r="AD37" s="14">
        <v>20</v>
      </c>
      <c r="AE37" s="14">
        <v>15.84</v>
      </c>
      <c r="AF37" s="14">
        <f t="shared" si="6"/>
        <v>79.2</v>
      </c>
      <c r="AG37" s="14" t="s">
        <v>61</v>
      </c>
      <c r="AH37" s="14"/>
      <c r="AI37" s="14"/>
      <c r="AJ37" s="14"/>
      <c r="AK37" s="5"/>
      <c r="AL37" s="14">
        <v>150</v>
      </c>
      <c r="AM37" s="14">
        <v>79</v>
      </c>
      <c r="AN37" s="14">
        <f t="shared" si="4"/>
        <v>52.666666666666664</v>
      </c>
      <c r="AO37" s="14">
        <v>2017</v>
      </c>
      <c r="AP37" s="5"/>
      <c r="AQ37" s="5"/>
      <c r="AR37" s="5"/>
      <c r="AS37" s="5"/>
      <c r="AT37" s="14"/>
      <c r="AU37" s="14"/>
      <c r="AV37" s="14">
        <f>(X37*30)/100</f>
        <v>19.05</v>
      </c>
      <c r="AW37" s="14">
        <f>(AF37*30%)/100</f>
        <v>0.23760000000000001</v>
      </c>
      <c r="AX37" s="18">
        <v>0</v>
      </c>
      <c r="AY37" s="14">
        <v>0</v>
      </c>
      <c r="AZ37" s="14">
        <f>(AN37*20)/100</f>
        <v>10.533333333333333</v>
      </c>
      <c r="BA37" s="14">
        <v>10</v>
      </c>
      <c r="BB37" s="18">
        <f t="shared" si="5"/>
        <v>39.820933333333336</v>
      </c>
      <c r="BC37" s="5" t="s">
        <v>154</v>
      </c>
      <c r="BD37" s="5"/>
      <c r="BE37" s="5" t="s">
        <v>355</v>
      </c>
    </row>
    <row r="38" spans="1:57" ht="45" x14ac:dyDescent="0.25">
      <c r="A38" s="14">
        <v>33</v>
      </c>
      <c r="B38" s="14">
        <v>49</v>
      </c>
      <c r="C38" s="5" t="s">
        <v>356</v>
      </c>
      <c r="D38" s="5" t="s">
        <v>357</v>
      </c>
      <c r="E38" s="5" t="s">
        <v>358</v>
      </c>
      <c r="F38" s="14">
        <v>4</v>
      </c>
      <c r="G38" s="14">
        <v>3</v>
      </c>
      <c r="H38" s="14">
        <v>1989</v>
      </c>
      <c r="I38" s="5" t="str">
        <f t="shared" si="1"/>
        <v>4/3/1989</v>
      </c>
      <c r="J38" s="15" t="e">
        <f>DATEDIF(I38,#REF!,"Y")&amp;" Years, " &amp;DATEDIF(I38,#REF!,"YM")&amp;" Months, "&amp;DATEDIF(I38,#REF!,"MD")&amp; " days"</f>
        <v>#REF!</v>
      </c>
      <c r="K38" s="5" t="s">
        <v>53</v>
      </c>
      <c r="L38" s="16">
        <v>233120590822</v>
      </c>
      <c r="M38" s="14" t="s">
        <v>75</v>
      </c>
      <c r="N38" s="14" t="s">
        <v>55</v>
      </c>
      <c r="O38" s="14" t="s">
        <v>56</v>
      </c>
      <c r="P38" s="14" t="s">
        <v>359</v>
      </c>
      <c r="Q38" s="14"/>
      <c r="R38" s="14"/>
      <c r="S38" s="14" t="s">
        <v>69</v>
      </c>
      <c r="T38" s="14"/>
      <c r="U38" s="14"/>
      <c r="V38" s="14">
        <v>2100</v>
      </c>
      <c r="W38" s="14">
        <v>1097</v>
      </c>
      <c r="X38" s="14">
        <f t="shared" si="2"/>
        <v>52.238095238095241</v>
      </c>
      <c r="Y38" s="14" t="s">
        <v>60</v>
      </c>
      <c r="Z38" s="14"/>
      <c r="AA38" s="14"/>
      <c r="AB38" s="18" t="e">
        <f t="shared" si="3"/>
        <v>#DIV/0!</v>
      </c>
      <c r="AC38" s="14"/>
      <c r="AD38" s="14">
        <v>1400</v>
      </c>
      <c r="AE38" s="14">
        <v>947</v>
      </c>
      <c r="AF38" s="14">
        <f t="shared" si="6"/>
        <v>67.642857142857139</v>
      </c>
      <c r="AG38" s="14" t="s">
        <v>61</v>
      </c>
      <c r="AH38" s="14"/>
      <c r="AI38" s="14"/>
      <c r="AJ38" s="14"/>
      <c r="AK38" s="5"/>
      <c r="AL38" s="14"/>
      <c r="AM38" s="14"/>
      <c r="AN38" s="14" t="e">
        <f t="shared" si="4"/>
        <v>#DIV/0!</v>
      </c>
      <c r="AO38" s="14"/>
      <c r="AP38" s="5" t="s">
        <v>360</v>
      </c>
      <c r="AQ38" s="5" t="s">
        <v>62</v>
      </c>
      <c r="AR38" s="5">
        <v>2015</v>
      </c>
      <c r="AS38" s="5">
        <v>2017</v>
      </c>
      <c r="AT38" s="14" t="s">
        <v>99</v>
      </c>
      <c r="AU38" s="14"/>
      <c r="AV38" s="14">
        <f>(X38*30)/100</f>
        <v>15.671428571428573</v>
      </c>
      <c r="AW38" s="14">
        <f>(AF38*30%)/100</f>
        <v>0.2029285714285714</v>
      </c>
      <c r="AX38" s="18">
        <v>0</v>
      </c>
      <c r="AY38" s="14">
        <v>0</v>
      </c>
      <c r="AZ38" s="14"/>
      <c r="BA38" s="14">
        <v>10</v>
      </c>
      <c r="BB38" s="18">
        <f t="shared" si="5"/>
        <v>25.874357142857143</v>
      </c>
      <c r="BC38" s="5" t="s">
        <v>154</v>
      </c>
      <c r="BD38" s="5"/>
      <c r="BE38" s="5" t="s">
        <v>361</v>
      </c>
    </row>
    <row r="39" spans="1:57" ht="60" x14ac:dyDescent="0.25">
      <c r="A39" s="14">
        <v>34</v>
      </c>
      <c r="B39" s="14">
        <v>52</v>
      </c>
      <c r="C39" s="5" t="s">
        <v>362</v>
      </c>
      <c r="D39" s="5" t="s">
        <v>363</v>
      </c>
      <c r="E39" s="5" t="s">
        <v>121</v>
      </c>
      <c r="F39" s="14">
        <v>21</v>
      </c>
      <c r="G39" s="14">
        <v>3</v>
      </c>
      <c r="H39" s="14">
        <v>1977</v>
      </c>
      <c r="I39" s="5" t="str">
        <f t="shared" si="1"/>
        <v>21/3/1977</v>
      </c>
      <c r="J39" s="15" t="e">
        <f>DATEDIF(I39,#REF!,"Y")&amp;" Years, " &amp;DATEDIF(I39,#REF!,"YM")&amp;" Months, "&amp;DATEDIF(I39,#REF!,"MD")&amp; " days"</f>
        <v>#REF!</v>
      </c>
      <c r="K39" s="5" t="s">
        <v>53</v>
      </c>
      <c r="L39" s="16">
        <v>224017471042</v>
      </c>
      <c r="M39" s="14" t="s">
        <v>75</v>
      </c>
      <c r="N39" s="14" t="s">
        <v>55</v>
      </c>
      <c r="O39" s="14" t="s">
        <v>56</v>
      </c>
      <c r="P39" s="14" t="s">
        <v>364</v>
      </c>
      <c r="Q39" s="14" t="s">
        <v>58</v>
      </c>
      <c r="R39" s="14" t="s">
        <v>59</v>
      </c>
      <c r="S39" s="14" t="s">
        <v>69</v>
      </c>
      <c r="T39" s="14"/>
      <c r="U39" s="14"/>
      <c r="V39" s="14">
        <v>1700</v>
      </c>
      <c r="W39" s="14">
        <v>741</v>
      </c>
      <c r="X39" s="14">
        <f t="shared" si="2"/>
        <v>43.588235294117645</v>
      </c>
      <c r="Y39" s="14" t="s">
        <v>66</v>
      </c>
      <c r="Z39" s="14">
        <v>1000</v>
      </c>
      <c r="AA39" s="14">
        <v>610</v>
      </c>
      <c r="AB39" s="18">
        <f t="shared" si="3"/>
        <v>61</v>
      </c>
      <c r="AC39" s="14" t="s">
        <v>61</v>
      </c>
      <c r="AD39" s="14">
        <v>1400</v>
      </c>
      <c r="AE39" s="14">
        <v>910</v>
      </c>
      <c r="AF39" s="14">
        <f t="shared" si="6"/>
        <v>65</v>
      </c>
      <c r="AG39" s="14" t="s">
        <v>61</v>
      </c>
      <c r="AH39" s="14"/>
      <c r="AI39" s="14"/>
      <c r="AJ39" s="14"/>
      <c r="AK39" s="5"/>
      <c r="AL39" s="14">
        <v>150</v>
      </c>
      <c r="AM39" s="14">
        <v>66</v>
      </c>
      <c r="AN39" s="14">
        <f t="shared" si="4"/>
        <v>44</v>
      </c>
      <c r="AO39" s="14">
        <v>2017</v>
      </c>
      <c r="AP39" s="5" t="s">
        <v>365</v>
      </c>
      <c r="AQ39" s="5" t="s">
        <v>62</v>
      </c>
      <c r="AR39" s="5">
        <v>2018</v>
      </c>
      <c r="AS39" s="5">
        <v>2021</v>
      </c>
      <c r="AT39" s="14" t="s">
        <v>63</v>
      </c>
      <c r="AU39" s="14"/>
      <c r="AV39" s="14">
        <f>(X39*30)/100</f>
        <v>13.076470588235292</v>
      </c>
      <c r="AW39" s="14">
        <f>(AF39*30%)/100</f>
        <v>0.19500000000000001</v>
      </c>
      <c r="AX39" s="18">
        <v>5</v>
      </c>
      <c r="AY39" s="14">
        <v>0</v>
      </c>
      <c r="AZ39" s="14">
        <f>(AN39*20)/100</f>
        <v>8.8000000000000007</v>
      </c>
      <c r="BA39" s="14">
        <v>10</v>
      </c>
      <c r="BB39" s="18">
        <f t="shared" si="5"/>
        <v>37.071470588235293</v>
      </c>
      <c r="BC39" s="5" t="s">
        <v>154</v>
      </c>
      <c r="BD39" s="5"/>
      <c r="BE39" s="5" t="s">
        <v>366</v>
      </c>
    </row>
    <row r="40" spans="1:57" ht="45" x14ac:dyDescent="0.25">
      <c r="A40" s="14">
        <v>35</v>
      </c>
      <c r="B40" s="14">
        <v>53</v>
      </c>
      <c r="C40" s="5" t="s">
        <v>367</v>
      </c>
      <c r="D40" s="5" t="s">
        <v>368</v>
      </c>
      <c r="E40" s="5" t="s">
        <v>369</v>
      </c>
      <c r="F40" s="14">
        <v>16</v>
      </c>
      <c r="G40" s="14">
        <v>6</v>
      </c>
      <c r="H40" s="14">
        <v>1981</v>
      </c>
      <c r="I40" s="5" t="str">
        <f t="shared" si="1"/>
        <v>16/6/1981</v>
      </c>
      <c r="J40" s="15" t="e">
        <f>DATEDIF(I40,#REF!,"Y")&amp;" Years, " &amp;DATEDIF(I40,#REF!,"YM")&amp;" Months, "&amp;DATEDIF(I40,#REF!,"MD")&amp; " days"</f>
        <v>#REF!</v>
      </c>
      <c r="K40" s="5" t="s">
        <v>53</v>
      </c>
      <c r="L40" s="16">
        <v>573484634267</v>
      </c>
      <c r="M40" s="14" t="s">
        <v>75</v>
      </c>
      <c r="N40" s="14" t="s">
        <v>55</v>
      </c>
      <c r="O40" s="14" t="s">
        <v>56</v>
      </c>
      <c r="P40" s="14" t="s">
        <v>87</v>
      </c>
      <c r="Q40" s="14" t="s">
        <v>58</v>
      </c>
      <c r="R40" s="14" t="s">
        <v>59</v>
      </c>
      <c r="S40" s="14" t="s">
        <v>69</v>
      </c>
      <c r="T40" s="14"/>
      <c r="U40" s="14"/>
      <c r="V40" s="14">
        <v>1600</v>
      </c>
      <c r="W40" s="14">
        <v>728</v>
      </c>
      <c r="X40" s="14">
        <f t="shared" si="2"/>
        <v>45.5</v>
      </c>
      <c r="Y40" s="14" t="s">
        <v>66</v>
      </c>
      <c r="Z40" s="14">
        <v>2000</v>
      </c>
      <c r="AA40" s="14">
        <v>1212</v>
      </c>
      <c r="AB40" s="18">
        <f t="shared" si="3"/>
        <v>60.6</v>
      </c>
      <c r="AC40" s="14" t="s">
        <v>61</v>
      </c>
      <c r="AD40" s="14">
        <v>700</v>
      </c>
      <c r="AE40" s="14">
        <v>350</v>
      </c>
      <c r="AF40" s="14">
        <f t="shared" si="6"/>
        <v>50</v>
      </c>
      <c r="AG40" s="14" t="s">
        <v>60</v>
      </c>
      <c r="AH40" s="14"/>
      <c r="AI40" s="14"/>
      <c r="AJ40" s="14"/>
      <c r="AK40" s="5"/>
      <c r="AL40" s="14"/>
      <c r="AM40" s="14"/>
      <c r="AN40" s="14" t="e">
        <f t="shared" si="4"/>
        <v>#DIV/0!</v>
      </c>
      <c r="AO40" s="14"/>
      <c r="AP40" s="5" t="s">
        <v>370</v>
      </c>
      <c r="AQ40" s="5" t="s">
        <v>62</v>
      </c>
      <c r="AR40" s="5">
        <v>2011</v>
      </c>
      <c r="AS40" s="5">
        <v>2018</v>
      </c>
      <c r="AT40" s="14" t="s">
        <v>127</v>
      </c>
      <c r="AU40" s="14" t="s">
        <v>127</v>
      </c>
      <c r="AV40" s="14">
        <f>(X40*30)/100</f>
        <v>13.65</v>
      </c>
      <c r="AW40" s="14">
        <f>(AF40*30%)/100</f>
        <v>0.15</v>
      </c>
      <c r="AX40" s="18">
        <v>5</v>
      </c>
      <c r="AY40" s="14">
        <v>0</v>
      </c>
      <c r="AZ40" s="14"/>
      <c r="BA40" s="14">
        <v>10</v>
      </c>
      <c r="BB40" s="18">
        <f t="shared" si="5"/>
        <v>28.8</v>
      </c>
      <c r="BC40" s="5" t="s">
        <v>154</v>
      </c>
      <c r="BD40" s="5" t="s">
        <v>23</v>
      </c>
      <c r="BE40" s="5" t="s">
        <v>371</v>
      </c>
    </row>
    <row r="41" spans="1:57" ht="75" x14ac:dyDescent="0.25">
      <c r="A41" s="14">
        <v>36</v>
      </c>
      <c r="B41" s="14">
        <v>54</v>
      </c>
      <c r="C41" s="5" t="s">
        <v>372</v>
      </c>
      <c r="D41" s="5" t="s">
        <v>373</v>
      </c>
      <c r="E41" s="5" t="s">
        <v>81</v>
      </c>
      <c r="F41" s="14">
        <v>4</v>
      </c>
      <c r="G41" s="14">
        <v>5</v>
      </c>
      <c r="H41" s="14">
        <v>1987</v>
      </c>
      <c r="I41" s="5" t="str">
        <f t="shared" si="1"/>
        <v>4/5/1987</v>
      </c>
      <c r="J41" s="15" t="e">
        <f>DATEDIF(I41,#REF!,"Y")&amp;" Years, " &amp;DATEDIF(I41,#REF!,"YM")&amp;" Months, "&amp;DATEDIF(I41,#REF!,"MD")&amp; " days"</f>
        <v>#REF!</v>
      </c>
      <c r="K41" s="5" t="s">
        <v>53</v>
      </c>
      <c r="L41" s="16">
        <v>984380283984</v>
      </c>
      <c r="M41" s="14" t="s">
        <v>75</v>
      </c>
      <c r="N41" s="14" t="s">
        <v>55</v>
      </c>
      <c r="O41" s="14" t="s">
        <v>56</v>
      </c>
      <c r="P41" s="14" t="s">
        <v>78</v>
      </c>
      <c r="Q41" s="14" t="s">
        <v>58</v>
      </c>
      <c r="R41" s="14" t="s">
        <v>59</v>
      </c>
      <c r="S41" s="14" t="s">
        <v>69</v>
      </c>
      <c r="T41" s="14"/>
      <c r="U41" s="14" t="s">
        <v>111</v>
      </c>
      <c r="V41" s="14">
        <v>1700</v>
      </c>
      <c r="W41" s="14">
        <v>710</v>
      </c>
      <c r="X41" s="14">
        <f t="shared" si="2"/>
        <v>41.764705882352942</v>
      </c>
      <c r="Y41" s="14" t="s">
        <v>66</v>
      </c>
      <c r="Z41" s="14">
        <v>2000</v>
      </c>
      <c r="AA41" s="14">
        <v>1361</v>
      </c>
      <c r="AB41" s="18">
        <f t="shared" si="3"/>
        <v>68.05</v>
      </c>
      <c r="AC41" s="14" t="s">
        <v>61</v>
      </c>
      <c r="AD41" s="14">
        <v>700</v>
      </c>
      <c r="AE41" s="14">
        <v>581</v>
      </c>
      <c r="AF41" s="14">
        <f t="shared" si="6"/>
        <v>83</v>
      </c>
      <c r="AG41" s="14" t="s">
        <v>61</v>
      </c>
      <c r="AH41" s="14"/>
      <c r="AI41" s="14"/>
      <c r="AJ41" s="14"/>
      <c r="AK41" s="5"/>
      <c r="AL41" s="14">
        <v>150</v>
      </c>
      <c r="AM41" s="14">
        <v>78</v>
      </c>
      <c r="AN41" s="14">
        <f t="shared" si="4"/>
        <v>52</v>
      </c>
      <c r="AO41" s="14">
        <v>2018</v>
      </c>
      <c r="AP41" s="5" t="s">
        <v>374</v>
      </c>
      <c r="AQ41" s="5" t="s">
        <v>62</v>
      </c>
      <c r="AR41" s="5" t="s">
        <v>375</v>
      </c>
      <c r="AS41" s="5" t="s">
        <v>128</v>
      </c>
      <c r="AT41" s="14" t="s">
        <v>376</v>
      </c>
      <c r="AU41" s="14"/>
      <c r="AV41" s="14">
        <f>(X41*30)/100</f>
        <v>12.529411764705882</v>
      </c>
      <c r="AW41" s="14">
        <f>(AF41*30%)/100</f>
        <v>0.249</v>
      </c>
      <c r="AX41" s="18">
        <v>5</v>
      </c>
      <c r="AY41" s="14">
        <v>0</v>
      </c>
      <c r="AZ41" s="14">
        <f>(AN41*20)/100</f>
        <v>10.4</v>
      </c>
      <c r="BA41" s="14">
        <v>10</v>
      </c>
      <c r="BB41" s="18">
        <f t="shared" si="5"/>
        <v>38.178411764705885</v>
      </c>
      <c r="BC41" s="5" t="s">
        <v>154</v>
      </c>
      <c r="BD41" s="5"/>
      <c r="BE41" s="5" t="s">
        <v>377</v>
      </c>
    </row>
    <row r="42" spans="1:57" ht="45" x14ac:dyDescent="0.25">
      <c r="A42" s="14">
        <v>37</v>
      </c>
      <c r="B42" s="14">
        <v>58</v>
      </c>
      <c r="C42" s="5" t="s">
        <v>378</v>
      </c>
      <c r="D42" s="5" t="s">
        <v>379</v>
      </c>
      <c r="E42" s="5" t="s">
        <v>106</v>
      </c>
      <c r="F42" s="14">
        <v>20</v>
      </c>
      <c r="G42" s="14">
        <v>7</v>
      </c>
      <c r="H42" s="14">
        <v>1991</v>
      </c>
      <c r="I42" s="5" t="str">
        <f t="shared" si="1"/>
        <v>20/7/1991</v>
      </c>
      <c r="J42" s="15" t="e">
        <f>DATEDIF(I42,#REF!,"Y")&amp;" Years, " &amp;DATEDIF(I42,#REF!,"YM")&amp;" Months, "&amp;DATEDIF(I42,#REF!,"MD")&amp; " days"</f>
        <v>#REF!</v>
      </c>
      <c r="K42" s="5" t="s">
        <v>380</v>
      </c>
      <c r="L42" s="16">
        <v>250016370656</v>
      </c>
      <c r="M42" s="14" t="s">
        <v>67</v>
      </c>
      <c r="N42" s="14" t="s">
        <v>55</v>
      </c>
      <c r="O42" s="14" t="s">
        <v>56</v>
      </c>
      <c r="P42" s="14" t="s">
        <v>381</v>
      </c>
      <c r="Q42" s="14" t="s">
        <v>58</v>
      </c>
      <c r="R42" s="14" t="s">
        <v>150</v>
      </c>
      <c r="S42" s="14" t="s">
        <v>69</v>
      </c>
      <c r="T42" s="14"/>
      <c r="U42" s="14"/>
      <c r="V42" s="14">
        <v>1700</v>
      </c>
      <c r="W42" s="14">
        <v>845</v>
      </c>
      <c r="X42" s="14">
        <f t="shared" si="2"/>
        <v>49.705882352941174</v>
      </c>
      <c r="Y42" s="14" t="s">
        <v>66</v>
      </c>
      <c r="Z42" s="14">
        <v>1100</v>
      </c>
      <c r="AA42" s="14">
        <v>705</v>
      </c>
      <c r="AB42" s="18">
        <f t="shared" si="3"/>
        <v>64.090909090909093</v>
      </c>
      <c r="AC42" s="14" t="s">
        <v>61</v>
      </c>
      <c r="AD42" s="14">
        <v>1200</v>
      </c>
      <c r="AE42" s="14">
        <v>861</v>
      </c>
      <c r="AF42" s="14">
        <f t="shared" si="6"/>
        <v>71.75</v>
      </c>
      <c r="AG42" s="14" t="s">
        <v>61</v>
      </c>
      <c r="AH42" s="14"/>
      <c r="AI42" s="14"/>
      <c r="AJ42" s="14"/>
      <c r="AK42" s="5"/>
      <c r="AL42" s="14"/>
      <c r="AM42" s="14"/>
      <c r="AN42" s="14" t="e">
        <f t="shared" si="4"/>
        <v>#DIV/0!</v>
      </c>
      <c r="AO42" s="14"/>
      <c r="AP42" s="5" t="s">
        <v>382</v>
      </c>
      <c r="AQ42" s="5" t="s">
        <v>62</v>
      </c>
      <c r="AR42" s="16">
        <v>2015</v>
      </c>
      <c r="AS42" s="5">
        <v>2021</v>
      </c>
      <c r="AT42" s="14" t="s">
        <v>72</v>
      </c>
      <c r="AU42" s="14"/>
      <c r="AV42" s="14">
        <f>(X42*30)/100</f>
        <v>14.911764705882351</v>
      </c>
      <c r="AW42" s="14">
        <f>(AF42*30%)/100</f>
        <v>0.21525</v>
      </c>
      <c r="AX42" s="18">
        <v>5</v>
      </c>
      <c r="AY42" s="14">
        <v>0</v>
      </c>
      <c r="AZ42" s="14"/>
      <c r="BA42" s="14">
        <v>10</v>
      </c>
      <c r="BB42" s="18">
        <f t="shared" si="5"/>
        <v>30.127014705882353</v>
      </c>
      <c r="BC42" s="5" t="s">
        <v>154</v>
      </c>
      <c r="BD42" s="5"/>
      <c r="BE42" s="5" t="s">
        <v>383</v>
      </c>
    </row>
    <row r="43" spans="1:57" ht="30" x14ac:dyDescent="0.25">
      <c r="A43" s="14">
        <v>38</v>
      </c>
      <c r="B43" s="14">
        <v>60</v>
      </c>
      <c r="C43" s="5" t="s">
        <v>384</v>
      </c>
      <c r="D43" s="5" t="s">
        <v>385</v>
      </c>
      <c r="E43" s="5" t="s">
        <v>386</v>
      </c>
      <c r="F43" s="14">
        <v>1</v>
      </c>
      <c r="G43" s="14">
        <v>8</v>
      </c>
      <c r="H43" s="14">
        <v>1989</v>
      </c>
      <c r="I43" s="5" t="str">
        <f t="shared" si="1"/>
        <v>1/8/1989</v>
      </c>
      <c r="J43" s="15" t="e">
        <f>DATEDIF(I43,#REF!,"Y")&amp;" Years, " &amp;DATEDIF(I43,#REF!,"YM")&amp;" Months, "&amp;DATEDIF(I43,#REF!,"MD")&amp; " days"</f>
        <v>#REF!</v>
      </c>
      <c r="K43" s="5" t="s">
        <v>53</v>
      </c>
      <c r="L43" s="16">
        <v>408239916422</v>
      </c>
      <c r="M43" s="14" t="s">
        <v>86</v>
      </c>
      <c r="N43" s="14" t="s">
        <v>55</v>
      </c>
      <c r="O43" s="14" t="s">
        <v>113</v>
      </c>
      <c r="P43" s="14" t="s">
        <v>130</v>
      </c>
      <c r="Q43" s="14" t="s">
        <v>58</v>
      </c>
      <c r="R43" s="14" t="s">
        <v>59</v>
      </c>
      <c r="S43" s="14" t="s">
        <v>69</v>
      </c>
      <c r="T43" s="14"/>
      <c r="U43" s="14" t="s">
        <v>117</v>
      </c>
      <c r="V43" s="14">
        <v>1800</v>
      </c>
      <c r="W43" s="14">
        <v>918</v>
      </c>
      <c r="X43" s="14">
        <f t="shared" si="2"/>
        <v>51</v>
      </c>
      <c r="Y43" s="14" t="s">
        <v>60</v>
      </c>
      <c r="Z43" s="14">
        <v>1000</v>
      </c>
      <c r="AA43" s="14">
        <v>585</v>
      </c>
      <c r="AB43" s="18">
        <f t="shared" si="3"/>
        <v>58.5</v>
      </c>
      <c r="AC43" s="14" t="s">
        <v>60</v>
      </c>
      <c r="AD43" s="14">
        <v>700</v>
      </c>
      <c r="AE43" s="14">
        <v>397</v>
      </c>
      <c r="AF43" s="14">
        <f t="shared" si="6"/>
        <v>56.714285714285715</v>
      </c>
      <c r="AG43" s="14" t="s">
        <v>60</v>
      </c>
      <c r="AH43" s="14"/>
      <c r="AI43" s="14"/>
      <c r="AJ43" s="14"/>
      <c r="AK43" s="5"/>
      <c r="AL43" s="14">
        <v>150</v>
      </c>
      <c r="AM43" s="14">
        <v>76</v>
      </c>
      <c r="AN43" s="14">
        <f t="shared" si="4"/>
        <v>50.666666666666671</v>
      </c>
      <c r="AO43" s="14">
        <v>2017</v>
      </c>
      <c r="AP43" s="5" t="s">
        <v>387</v>
      </c>
      <c r="AQ43" s="5" t="s">
        <v>62</v>
      </c>
      <c r="AR43" s="5" t="s">
        <v>388</v>
      </c>
      <c r="AS43" s="5" t="s">
        <v>389</v>
      </c>
      <c r="AT43" s="14" t="s">
        <v>390</v>
      </c>
      <c r="AU43" s="14"/>
      <c r="AV43" s="14">
        <f>(X43*30)/100</f>
        <v>15.3</v>
      </c>
      <c r="AW43" s="14">
        <f>(AF43*30%)/100</f>
        <v>0.17014285714285712</v>
      </c>
      <c r="AX43" s="18">
        <v>5</v>
      </c>
      <c r="AY43" s="14">
        <v>0</v>
      </c>
      <c r="AZ43" s="14">
        <f>(AN43*20)/100</f>
        <v>10.133333333333335</v>
      </c>
      <c r="BA43" s="14">
        <v>10</v>
      </c>
      <c r="BB43" s="18">
        <f t="shared" si="5"/>
        <v>40.603476190476194</v>
      </c>
      <c r="BC43" s="5" t="s">
        <v>154</v>
      </c>
      <c r="BD43" s="5"/>
      <c r="BE43" s="5" t="s">
        <v>391</v>
      </c>
    </row>
    <row r="44" spans="1:57" ht="60" x14ac:dyDescent="0.25">
      <c r="A44" s="14">
        <v>39</v>
      </c>
      <c r="B44" s="14">
        <v>65</v>
      </c>
      <c r="C44" s="5" t="s">
        <v>392</v>
      </c>
      <c r="D44" s="5" t="s">
        <v>393</v>
      </c>
      <c r="E44" s="5" t="s">
        <v>394</v>
      </c>
      <c r="F44" s="14">
        <v>12</v>
      </c>
      <c r="G44" s="14">
        <v>6</v>
      </c>
      <c r="H44" s="14">
        <v>1987</v>
      </c>
      <c r="I44" s="5" t="str">
        <f t="shared" si="1"/>
        <v>12/6/1987</v>
      </c>
      <c r="J44" s="15" t="e">
        <f>DATEDIF(I44,#REF!,"Y")&amp;" Years, " &amp;DATEDIF(I44,#REF!,"YM")&amp;" Months, "&amp;DATEDIF(I44,#REF!,"MD")&amp; " days"</f>
        <v>#REF!</v>
      </c>
      <c r="K44" s="5" t="s">
        <v>53</v>
      </c>
      <c r="L44" s="16">
        <v>743806496822</v>
      </c>
      <c r="M44" s="14" t="s">
        <v>85</v>
      </c>
      <c r="N44" s="14" t="s">
        <v>55</v>
      </c>
      <c r="O44" s="14" t="s">
        <v>109</v>
      </c>
      <c r="P44" s="14" t="s">
        <v>102</v>
      </c>
      <c r="Q44" s="14" t="s">
        <v>58</v>
      </c>
      <c r="R44" s="14" t="s">
        <v>59</v>
      </c>
      <c r="S44" s="14" t="s">
        <v>103</v>
      </c>
      <c r="T44" s="14"/>
      <c r="U44" s="14"/>
      <c r="V44" s="14">
        <v>2200</v>
      </c>
      <c r="W44" s="14">
        <v>1369</v>
      </c>
      <c r="X44" s="14">
        <f t="shared" si="2"/>
        <v>62.227272727272734</v>
      </c>
      <c r="Y44" s="14" t="s">
        <v>61</v>
      </c>
      <c r="Z44" s="14">
        <v>1000</v>
      </c>
      <c r="AA44" s="14">
        <v>651</v>
      </c>
      <c r="AB44" s="18">
        <f t="shared" si="3"/>
        <v>65.100000000000009</v>
      </c>
      <c r="AC44" s="14" t="s">
        <v>61</v>
      </c>
      <c r="AD44" s="14">
        <v>1400</v>
      </c>
      <c r="AE44" s="14">
        <v>988</v>
      </c>
      <c r="AF44" s="14">
        <f t="shared" si="6"/>
        <v>70.571428571428569</v>
      </c>
      <c r="AG44" s="14" t="s">
        <v>61</v>
      </c>
      <c r="AH44" s="14"/>
      <c r="AI44" s="14"/>
      <c r="AJ44" s="14"/>
      <c r="AK44" s="5"/>
      <c r="AL44" s="14">
        <v>150</v>
      </c>
      <c r="AM44" s="14">
        <v>76</v>
      </c>
      <c r="AN44" s="14">
        <f t="shared" si="4"/>
        <v>50.666666666666671</v>
      </c>
      <c r="AO44" s="14">
        <v>2013</v>
      </c>
      <c r="AP44" s="5" t="s">
        <v>395</v>
      </c>
      <c r="AQ44" s="5" t="s">
        <v>62</v>
      </c>
      <c r="AR44" s="5" t="s">
        <v>396</v>
      </c>
      <c r="AS44" s="5" t="s">
        <v>397</v>
      </c>
      <c r="AT44" s="14" t="s">
        <v>398</v>
      </c>
      <c r="AU44" s="14"/>
      <c r="AV44" s="14">
        <f>(X44*30)/100</f>
        <v>18.668181818181822</v>
      </c>
      <c r="AW44" s="14">
        <f>(AF44*30%)/100</f>
        <v>0.21171428571428572</v>
      </c>
      <c r="AX44" s="18">
        <v>5</v>
      </c>
      <c r="AY44" s="14">
        <v>0</v>
      </c>
      <c r="AZ44" s="14">
        <f>(AN44*20)/100</f>
        <v>10.133333333333335</v>
      </c>
      <c r="BA44" s="14">
        <v>10</v>
      </c>
      <c r="BB44" s="18">
        <f t="shared" si="5"/>
        <v>44.013229437229441</v>
      </c>
      <c r="BC44" s="5" t="s">
        <v>154</v>
      </c>
      <c r="BD44" s="5"/>
      <c r="BE44" s="5" t="s">
        <v>399</v>
      </c>
    </row>
    <row r="45" spans="1:57" ht="90" x14ac:dyDescent="0.25">
      <c r="A45" s="14">
        <v>40</v>
      </c>
      <c r="B45" s="14">
        <v>66</v>
      </c>
      <c r="C45" s="5" t="s">
        <v>400</v>
      </c>
      <c r="D45" s="5" t="s">
        <v>401</v>
      </c>
      <c r="E45" s="5" t="s">
        <v>402</v>
      </c>
      <c r="F45" s="14">
        <v>20</v>
      </c>
      <c r="G45" s="14">
        <v>7</v>
      </c>
      <c r="H45" s="14">
        <v>1980</v>
      </c>
      <c r="I45" s="5" t="str">
        <f t="shared" si="1"/>
        <v>20/7/1980</v>
      </c>
      <c r="J45" s="15" t="e">
        <f>DATEDIF(I45,#REF!,"Y")&amp;" Years, " &amp;DATEDIF(I45,#REF!,"YM")&amp;" Months, "&amp;DATEDIF(I45,#REF!,"MD")&amp; " days"</f>
        <v>#REF!</v>
      </c>
      <c r="K45" s="5" t="s">
        <v>53</v>
      </c>
      <c r="L45" s="16">
        <v>497641600383</v>
      </c>
      <c r="M45" s="14" t="s">
        <v>67</v>
      </c>
      <c r="N45" s="14" t="s">
        <v>55</v>
      </c>
      <c r="O45" s="14" t="s">
        <v>403</v>
      </c>
      <c r="P45" s="14" t="s">
        <v>404</v>
      </c>
      <c r="Q45" s="14"/>
      <c r="R45" s="14"/>
      <c r="S45" s="14" t="s">
        <v>405</v>
      </c>
      <c r="T45" s="14"/>
      <c r="U45" s="14"/>
      <c r="V45" s="14">
        <v>500</v>
      </c>
      <c r="W45" s="14">
        <v>291</v>
      </c>
      <c r="X45" s="14">
        <f t="shared" si="2"/>
        <v>58.199999999999996</v>
      </c>
      <c r="Y45" s="14" t="s">
        <v>60</v>
      </c>
      <c r="Z45" s="14"/>
      <c r="AA45" s="14"/>
      <c r="AB45" s="18" t="e">
        <f t="shared" si="3"/>
        <v>#DIV/0!</v>
      </c>
      <c r="AC45" s="14"/>
      <c r="AD45" s="14">
        <v>1000</v>
      </c>
      <c r="AE45" s="14">
        <v>665</v>
      </c>
      <c r="AF45" s="14">
        <f t="shared" si="6"/>
        <v>66.5</v>
      </c>
      <c r="AG45" s="14" t="s">
        <v>61</v>
      </c>
      <c r="AH45" s="14"/>
      <c r="AI45" s="14"/>
      <c r="AJ45" s="14"/>
      <c r="AK45" s="5"/>
      <c r="AL45" s="14">
        <v>150</v>
      </c>
      <c r="AM45" s="14">
        <v>91</v>
      </c>
      <c r="AN45" s="14">
        <f t="shared" si="4"/>
        <v>60.666666666666671</v>
      </c>
      <c r="AO45" s="14">
        <v>2014</v>
      </c>
      <c r="AP45" s="5" t="s">
        <v>406</v>
      </c>
      <c r="AQ45" s="5"/>
      <c r="AR45" s="5"/>
      <c r="AS45" s="5"/>
      <c r="AT45" s="14" t="s">
        <v>407</v>
      </c>
      <c r="AU45" s="14"/>
      <c r="AV45" s="14">
        <f>(X45*30)/100</f>
        <v>17.459999999999997</v>
      </c>
      <c r="AW45" s="14">
        <f>(AF45*30%)/100</f>
        <v>0.19949999999999998</v>
      </c>
      <c r="AX45" s="18">
        <v>0</v>
      </c>
      <c r="AY45" s="14">
        <v>0</v>
      </c>
      <c r="AZ45" s="14">
        <f>(AN45*20)/100</f>
        <v>12.133333333333335</v>
      </c>
      <c r="BA45" s="14">
        <v>10</v>
      </c>
      <c r="BB45" s="18">
        <f t="shared" si="5"/>
        <v>39.792833333333334</v>
      </c>
      <c r="BC45" s="5" t="s">
        <v>154</v>
      </c>
      <c r="BD45" s="5"/>
      <c r="BE45" s="5" t="s">
        <v>408</v>
      </c>
    </row>
    <row r="46" spans="1:57" ht="45" x14ac:dyDescent="0.25">
      <c r="A46" s="14">
        <v>41</v>
      </c>
      <c r="B46" s="14">
        <v>69</v>
      </c>
      <c r="C46" s="5" t="s">
        <v>409</v>
      </c>
      <c r="D46" s="5" t="s">
        <v>410</v>
      </c>
      <c r="E46" s="5" t="s">
        <v>411</v>
      </c>
      <c r="F46" s="14">
        <v>5</v>
      </c>
      <c r="G46" s="14">
        <v>6</v>
      </c>
      <c r="H46" s="14">
        <v>1990</v>
      </c>
      <c r="I46" s="5" t="str">
        <f t="shared" si="1"/>
        <v>5/6/1990</v>
      </c>
      <c r="J46" s="15" t="e">
        <f>DATEDIF(I46,#REF!,"Y")&amp;" Years, " &amp;DATEDIF(I46,#REF!,"YM")&amp;" Months, "&amp;DATEDIF(I46,#REF!,"MD")&amp; " days"</f>
        <v>#REF!</v>
      </c>
      <c r="K46" s="5" t="s">
        <v>53</v>
      </c>
      <c r="L46" s="16">
        <v>622952170822</v>
      </c>
      <c r="M46" s="14" t="s">
        <v>77</v>
      </c>
      <c r="N46" s="14" t="s">
        <v>55</v>
      </c>
      <c r="O46" s="14" t="s">
        <v>118</v>
      </c>
      <c r="P46" s="14" t="s">
        <v>59</v>
      </c>
      <c r="Q46" s="14" t="s">
        <v>58</v>
      </c>
      <c r="R46" s="14" t="s">
        <v>59</v>
      </c>
      <c r="S46" s="14"/>
      <c r="T46" s="14"/>
      <c r="U46" s="14"/>
      <c r="V46" s="14">
        <v>1400</v>
      </c>
      <c r="W46" s="14">
        <v>625</v>
      </c>
      <c r="X46" s="14">
        <f t="shared" si="2"/>
        <v>44.642857142857146</v>
      </c>
      <c r="Y46" s="14" t="s">
        <v>66</v>
      </c>
      <c r="Z46" s="14">
        <v>1000</v>
      </c>
      <c r="AA46" s="14">
        <v>655</v>
      </c>
      <c r="AB46" s="18">
        <f t="shared" si="3"/>
        <v>65.5</v>
      </c>
      <c r="AC46" s="14" t="s">
        <v>61</v>
      </c>
      <c r="AD46" s="14">
        <v>1000</v>
      </c>
      <c r="AE46" s="14">
        <v>608</v>
      </c>
      <c r="AF46" s="14">
        <f t="shared" si="6"/>
        <v>60.8</v>
      </c>
      <c r="AG46" s="14" t="s">
        <v>61</v>
      </c>
      <c r="AH46" s="14"/>
      <c r="AI46" s="14"/>
      <c r="AJ46" s="14"/>
      <c r="AK46" s="5"/>
      <c r="AL46" s="14">
        <v>150</v>
      </c>
      <c r="AM46" s="14">
        <v>86</v>
      </c>
      <c r="AN46" s="14">
        <f t="shared" si="4"/>
        <v>57.333333333333336</v>
      </c>
      <c r="AO46" s="14">
        <v>2018</v>
      </c>
      <c r="AP46" s="5" t="s">
        <v>412</v>
      </c>
      <c r="AQ46" s="5" t="s">
        <v>62</v>
      </c>
      <c r="AR46" s="5">
        <v>2019</v>
      </c>
      <c r="AS46" s="5">
        <v>2021</v>
      </c>
      <c r="AT46" s="14" t="s">
        <v>99</v>
      </c>
      <c r="AU46" s="14"/>
      <c r="AV46" s="14">
        <f>(X46*30)/100</f>
        <v>13.392857142857144</v>
      </c>
      <c r="AW46" s="14">
        <f>(AF46*30%)/100</f>
        <v>0.18239999999999998</v>
      </c>
      <c r="AX46" s="18">
        <v>5</v>
      </c>
      <c r="AY46" s="14">
        <v>0</v>
      </c>
      <c r="AZ46" s="14">
        <f>(AN46*20)/100</f>
        <v>11.466666666666667</v>
      </c>
      <c r="BA46" s="14">
        <v>10</v>
      </c>
      <c r="BB46" s="18">
        <f t="shared" si="5"/>
        <v>40.041923809523809</v>
      </c>
      <c r="BC46" s="5" t="s">
        <v>154</v>
      </c>
      <c r="BD46" s="5"/>
      <c r="BE46" s="5" t="s">
        <v>223</v>
      </c>
    </row>
    <row r="47" spans="1:57" ht="60" x14ac:dyDescent="0.25">
      <c r="A47" s="14">
        <v>42</v>
      </c>
      <c r="B47" s="14">
        <v>70</v>
      </c>
      <c r="C47" s="5" t="s">
        <v>413</v>
      </c>
      <c r="D47" s="5" t="s">
        <v>414</v>
      </c>
      <c r="E47" s="5" t="s">
        <v>415</v>
      </c>
      <c r="F47" s="14">
        <v>2</v>
      </c>
      <c r="G47" s="14">
        <v>8</v>
      </c>
      <c r="H47" s="14">
        <v>1979</v>
      </c>
      <c r="I47" s="5" t="str">
        <f t="shared" si="1"/>
        <v>2/8/1979</v>
      </c>
      <c r="J47" s="15" t="e">
        <f>DATEDIF(I47,#REF!,"Y")&amp;" Years, " &amp;DATEDIF(I47,#REF!,"YM")&amp;" Months, "&amp;DATEDIF(I47,#REF!,"MD")&amp; " days"</f>
        <v>#REF!</v>
      </c>
      <c r="K47" s="5" t="s">
        <v>53</v>
      </c>
      <c r="L47" s="16">
        <v>422306961617</v>
      </c>
      <c r="M47" s="14" t="s">
        <v>75</v>
      </c>
      <c r="N47" s="14" t="s">
        <v>55</v>
      </c>
      <c r="O47" s="14" t="s">
        <v>56</v>
      </c>
      <c r="P47" s="14" t="s">
        <v>92</v>
      </c>
      <c r="Q47" s="14" t="s">
        <v>58</v>
      </c>
      <c r="R47" s="14" t="s">
        <v>59</v>
      </c>
      <c r="S47" s="14" t="s">
        <v>69</v>
      </c>
      <c r="T47" s="14"/>
      <c r="U47" s="14"/>
      <c r="V47" s="14">
        <v>1200</v>
      </c>
      <c r="W47" s="14">
        <v>529</v>
      </c>
      <c r="X47" s="14">
        <f t="shared" si="2"/>
        <v>44.083333333333336</v>
      </c>
      <c r="Y47" s="14" t="s">
        <v>66</v>
      </c>
      <c r="Z47" s="14">
        <v>1000</v>
      </c>
      <c r="AA47" s="14">
        <v>675</v>
      </c>
      <c r="AB47" s="18">
        <f t="shared" si="3"/>
        <v>67.5</v>
      </c>
      <c r="AC47" s="14" t="s">
        <v>61</v>
      </c>
      <c r="AD47" s="14">
        <v>1400</v>
      </c>
      <c r="AE47" s="14">
        <v>967</v>
      </c>
      <c r="AF47" s="14">
        <f t="shared" si="6"/>
        <v>69.071428571428569</v>
      </c>
      <c r="AG47" s="14" t="s">
        <v>61</v>
      </c>
      <c r="AH47" s="14"/>
      <c r="AI47" s="14"/>
      <c r="AJ47" s="14"/>
      <c r="AK47" s="5"/>
      <c r="AL47" s="14">
        <v>150</v>
      </c>
      <c r="AM47" s="14">
        <v>62</v>
      </c>
      <c r="AN47" s="14">
        <f t="shared" si="4"/>
        <v>41.333333333333336</v>
      </c>
      <c r="AO47" s="14">
        <v>2013</v>
      </c>
      <c r="AP47" s="5" t="s">
        <v>416</v>
      </c>
      <c r="AQ47" s="5" t="s">
        <v>133</v>
      </c>
      <c r="AR47" s="5" t="s">
        <v>417</v>
      </c>
      <c r="AS47" s="5" t="s">
        <v>418</v>
      </c>
      <c r="AT47" s="14" t="s">
        <v>419</v>
      </c>
      <c r="AU47" s="14"/>
      <c r="AV47" s="14">
        <f>(X47*30)/100</f>
        <v>13.225</v>
      </c>
      <c r="AW47" s="14">
        <f>(AF47*30%)/100</f>
        <v>0.20721428571428571</v>
      </c>
      <c r="AX47" s="18">
        <v>5</v>
      </c>
      <c r="AY47" s="14">
        <v>0</v>
      </c>
      <c r="AZ47" s="14">
        <f>(AN47*20)/100</f>
        <v>8.2666666666666675</v>
      </c>
      <c r="BA47" s="14">
        <v>10</v>
      </c>
      <c r="BB47" s="18">
        <f t="shared" si="5"/>
        <v>36.698880952380954</v>
      </c>
      <c r="BC47" s="5" t="s">
        <v>154</v>
      </c>
      <c r="BD47" s="5"/>
      <c r="BE47" s="5" t="s">
        <v>420</v>
      </c>
    </row>
    <row r="48" spans="1:57" ht="60" x14ac:dyDescent="0.25">
      <c r="A48" s="14">
        <v>43</v>
      </c>
      <c r="B48" s="14">
        <v>73</v>
      </c>
      <c r="C48" s="5" t="s">
        <v>421</v>
      </c>
      <c r="D48" s="5" t="s">
        <v>422</v>
      </c>
      <c r="E48" s="5" t="s">
        <v>423</v>
      </c>
      <c r="F48" s="14">
        <v>15</v>
      </c>
      <c r="G48" s="14">
        <v>3</v>
      </c>
      <c r="H48" s="14">
        <v>1980</v>
      </c>
      <c r="I48" s="5" t="str">
        <f t="shared" si="1"/>
        <v>15/3/1980</v>
      </c>
      <c r="J48" s="15" t="e">
        <f>DATEDIF(I48,#REF!,"Y")&amp;" Years, " &amp;DATEDIF(I48,#REF!,"YM")&amp;" Months, "&amp;DATEDIF(I48,#REF!,"MD")&amp; " days"</f>
        <v>#REF!</v>
      </c>
      <c r="K48" s="5" t="s">
        <v>53</v>
      </c>
      <c r="L48" s="16">
        <v>707485436068</v>
      </c>
      <c r="M48" s="14" t="s">
        <v>75</v>
      </c>
      <c r="N48" s="14" t="s">
        <v>55</v>
      </c>
      <c r="O48" s="14" t="s">
        <v>56</v>
      </c>
      <c r="P48" s="14" t="s">
        <v>424</v>
      </c>
      <c r="Q48" s="14" t="s">
        <v>58</v>
      </c>
      <c r="R48" s="14" t="s">
        <v>59</v>
      </c>
      <c r="S48" s="14" t="s">
        <v>425</v>
      </c>
      <c r="T48" s="14" t="s">
        <v>426</v>
      </c>
      <c r="U48" s="14"/>
      <c r="V48" s="14">
        <v>1600</v>
      </c>
      <c r="W48" s="14">
        <v>649</v>
      </c>
      <c r="X48" s="14">
        <f t="shared" si="2"/>
        <v>40.5625</v>
      </c>
      <c r="Y48" s="14" t="s">
        <v>66</v>
      </c>
      <c r="Z48" s="14">
        <v>1000</v>
      </c>
      <c r="AA48" s="14">
        <v>671</v>
      </c>
      <c r="AB48" s="18">
        <f t="shared" si="3"/>
        <v>67.100000000000009</v>
      </c>
      <c r="AC48" s="14" t="s">
        <v>61</v>
      </c>
      <c r="AD48" s="14">
        <v>1400</v>
      </c>
      <c r="AE48" s="14">
        <v>952</v>
      </c>
      <c r="AF48" s="14">
        <f t="shared" si="6"/>
        <v>68</v>
      </c>
      <c r="AG48" s="14" t="s">
        <v>61</v>
      </c>
      <c r="AH48" s="14">
        <v>1000</v>
      </c>
      <c r="AI48" s="14">
        <v>676</v>
      </c>
      <c r="AJ48" s="14">
        <f t="shared" si="7"/>
        <v>67.600000000000009</v>
      </c>
      <c r="AK48" s="5" t="s">
        <v>61</v>
      </c>
      <c r="AL48" s="14">
        <v>150</v>
      </c>
      <c r="AM48" s="14">
        <v>72</v>
      </c>
      <c r="AN48" s="14">
        <f t="shared" si="4"/>
        <v>48</v>
      </c>
      <c r="AO48" s="14">
        <v>2017</v>
      </c>
      <c r="AP48" s="5" t="s">
        <v>427</v>
      </c>
      <c r="AQ48" s="5" t="s">
        <v>428</v>
      </c>
      <c r="AR48" s="5" t="s">
        <v>429</v>
      </c>
      <c r="AS48" s="5" t="s">
        <v>430</v>
      </c>
      <c r="AT48" s="14" t="s">
        <v>431</v>
      </c>
      <c r="AU48" s="14"/>
      <c r="AV48" s="14">
        <f>(X48*30)/100</f>
        <v>12.168749999999999</v>
      </c>
      <c r="AW48" s="14">
        <f>(AF48*30%)/100</f>
        <v>0.20399999999999999</v>
      </c>
      <c r="AX48" s="18">
        <v>5</v>
      </c>
      <c r="AY48" s="14">
        <v>5</v>
      </c>
      <c r="AZ48" s="14">
        <f>(AN48*20)/100</f>
        <v>9.6</v>
      </c>
      <c r="BA48" s="14">
        <v>10</v>
      </c>
      <c r="BB48" s="18">
        <f t="shared" si="5"/>
        <v>41.972749999999998</v>
      </c>
      <c r="BC48" s="5" t="s">
        <v>154</v>
      </c>
      <c r="BD48" s="5"/>
      <c r="BE48" s="5" t="s">
        <v>432</v>
      </c>
    </row>
    <row r="49" spans="1:57" ht="30" x14ac:dyDescent="0.25">
      <c r="A49" s="14">
        <v>44</v>
      </c>
      <c r="B49" s="14">
        <v>74</v>
      </c>
      <c r="C49" s="5" t="s">
        <v>433</v>
      </c>
      <c r="D49" s="5" t="s">
        <v>434</v>
      </c>
      <c r="E49" s="5" t="s">
        <v>435</v>
      </c>
      <c r="F49" s="14">
        <v>15</v>
      </c>
      <c r="G49" s="14">
        <v>6</v>
      </c>
      <c r="H49" s="14">
        <v>1997</v>
      </c>
      <c r="I49" s="5" t="str">
        <f t="shared" si="1"/>
        <v>15/6/1997</v>
      </c>
      <c r="J49" s="15" t="e">
        <f>DATEDIF(I49,#REF!,"Y")&amp;" Years, " &amp;DATEDIF(I49,#REF!,"YM")&amp;" Months, "&amp;DATEDIF(I49,#REF!,"MD")&amp; " days"</f>
        <v>#REF!</v>
      </c>
      <c r="K49" s="5" t="s">
        <v>53</v>
      </c>
      <c r="L49" s="16">
        <v>211733629828</v>
      </c>
      <c r="M49" s="14" t="s">
        <v>85</v>
      </c>
      <c r="N49" s="14" t="s">
        <v>55</v>
      </c>
      <c r="O49" s="14" t="s">
        <v>56</v>
      </c>
      <c r="P49" s="14" t="s">
        <v>436</v>
      </c>
      <c r="Q49" s="14"/>
      <c r="R49" s="14"/>
      <c r="S49" s="14" t="s">
        <v>116</v>
      </c>
      <c r="T49" s="14"/>
      <c r="U49" s="14"/>
      <c r="V49" s="14">
        <v>1400</v>
      </c>
      <c r="W49" s="14">
        <v>865</v>
      </c>
      <c r="X49" s="14">
        <f t="shared" si="2"/>
        <v>61.785714285714292</v>
      </c>
      <c r="Y49" s="14" t="s">
        <v>61</v>
      </c>
      <c r="Z49" s="14"/>
      <c r="AA49" s="14"/>
      <c r="AB49" s="18" t="e">
        <f t="shared" si="3"/>
        <v>#DIV/0!</v>
      </c>
      <c r="AC49" s="14"/>
      <c r="AD49" s="14">
        <v>1000</v>
      </c>
      <c r="AE49" s="14">
        <v>702</v>
      </c>
      <c r="AF49" s="14">
        <f t="shared" si="6"/>
        <v>70.199999999999989</v>
      </c>
      <c r="AG49" s="14" t="s">
        <v>61</v>
      </c>
      <c r="AH49" s="14"/>
      <c r="AI49" s="14"/>
      <c r="AJ49" s="14"/>
      <c r="AK49" s="5"/>
      <c r="AL49" s="14"/>
      <c r="AM49" s="14"/>
      <c r="AN49" s="14" t="e">
        <f t="shared" si="4"/>
        <v>#DIV/0!</v>
      </c>
      <c r="AO49" s="14"/>
      <c r="AP49" s="5"/>
      <c r="AQ49" s="5"/>
      <c r="AR49" s="5"/>
      <c r="AS49" s="5"/>
      <c r="AT49" s="14"/>
      <c r="AU49" s="14"/>
      <c r="AV49" s="14">
        <f>(X49*30)/100</f>
        <v>18.535714285714288</v>
      </c>
      <c r="AW49" s="14">
        <f>(AF49*30%)/100</f>
        <v>0.21059999999999995</v>
      </c>
      <c r="AX49" s="18">
        <v>0</v>
      </c>
      <c r="AY49" s="14">
        <v>0</v>
      </c>
      <c r="AZ49" s="14"/>
      <c r="BA49" s="14">
        <v>10</v>
      </c>
      <c r="BB49" s="18">
        <f t="shared" si="5"/>
        <v>28.746314285714288</v>
      </c>
      <c r="BC49" s="5" t="s">
        <v>154</v>
      </c>
      <c r="BD49" s="5"/>
      <c r="BE49" s="5" t="s">
        <v>437</v>
      </c>
    </row>
    <row r="50" spans="1:57" ht="30" x14ac:dyDescent="0.25">
      <c r="A50" s="14">
        <v>45</v>
      </c>
      <c r="B50" s="14">
        <v>75</v>
      </c>
      <c r="C50" s="5" t="s">
        <v>438</v>
      </c>
      <c r="D50" s="5" t="s">
        <v>439</v>
      </c>
      <c r="E50" s="5" t="s">
        <v>440</v>
      </c>
      <c r="F50" s="14">
        <v>10</v>
      </c>
      <c r="G50" s="14">
        <v>6</v>
      </c>
      <c r="H50" s="14">
        <v>1990</v>
      </c>
      <c r="I50" s="5" t="str">
        <f t="shared" si="1"/>
        <v>10/6/1990</v>
      </c>
      <c r="J50" s="15" t="e">
        <f>DATEDIF(I50,#REF!,"Y")&amp;" Years, " &amp;DATEDIF(I50,#REF!,"YM")&amp;" Months, "&amp;DATEDIF(I50,#REF!,"MD")&amp; " days"</f>
        <v>#REF!</v>
      </c>
      <c r="K50" s="5" t="s">
        <v>53</v>
      </c>
      <c r="L50" s="16">
        <v>336069208530</v>
      </c>
      <c r="M50" s="14" t="s">
        <v>85</v>
      </c>
      <c r="N50" s="14" t="s">
        <v>55</v>
      </c>
      <c r="O50" s="14" t="s">
        <v>56</v>
      </c>
      <c r="P50" s="14" t="s">
        <v>436</v>
      </c>
      <c r="Q50" s="14"/>
      <c r="R50" s="14"/>
      <c r="S50" s="14" t="s">
        <v>116</v>
      </c>
      <c r="T50" s="14"/>
      <c r="U50" s="14"/>
      <c r="V50" s="14">
        <v>1400</v>
      </c>
      <c r="W50" s="14">
        <v>889</v>
      </c>
      <c r="X50" s="14">
        <f t="shared" si="2"/>
        <v>63.5</v>
      </c>
      <c r="Y50" s="14" t="s">
        <v>61</v>
      </c>
      <c r="Z50" s="14"/>
      <c r="AA50" s="14"/>
      <c r="AB50" s="18" t="e">
        <f t="shared" si="3"/>
        <v>#DIV/0!</v>
      </c>
      <c r="AC50" s="14"/>
      <c r="AD50" s="14">
        <v>500</v>
      </c>
      <c r="AE50" s="14">
        <v>395</v>
      </c>
      <c r="AF50" s="14">
        <f t="shared" si="6"/>
        <v>79</v>
      </c>
      <c r="AG50" s="14" t="s">
        <v>61</v>
      </c>
      <c r="AH50" s="14"/>
      <c r="AI50" s="14"/>
      <c r="AJ50" s="14"/>
      <c r="AK50" s="5"/>
      <c r="AL50" s="14"/>
      <c r="AM50" s="14"/>
      <c r="AN50" s="14" t="e">
        <f t="shared" si="4"/>
        <v>#DIV/0!</v>
      </c>
      <c r="AO50" s="14"/>
      <c r="AP50" s="5" t="s">
        <v>441</v>
      </c>
      <c r="AQ50" s="5" t="s">
        <v>62</v>
      </c>
      <c r="AR50" s="5">
        <v>2011</v>
      </c>
      <c r="AS50" s="5">
        <v>2021</v>
      </c>
      <c r="AT50" s="14" t="s">
        <v>442</v>
      </c>
      <c r="AU50" s="14"/>
      <c r="AV50" s="14">
        <f>(X50*30)/100</f>
        <v>19.05</v>
      </c>
      <c r="AW50" s="14">
        <f>(AF50*30%)/100</f>
        <v>0.23699999999999999</v>
      </c>
      <c r="AX50" s="18">
        <v>0</v>
      </c>
      <c r="AY50" s="14">
        <v>0</v>
      </c>
      <c r="AZ50" s="14"/>
      <c r="BA50" s="14">
        <v>10</v>
      </c>
      <c r="BB50" s="18">
        <f t="shared" si="5"/>
        <v>29.286999999999999</v>
      </c>
      <c r="BC50" s="5" t="s">
        <v>154</v>
      </c>
      <c r="BD50" s="5"/>
      <c r="BE50" s="5" t="s">
        <v>361</v>
      </c>
    </row>
    <row r="51" spans="1:57" ht="45" x14ac:dyDescent="0.25">
      <c r="A51" s="14">
        <v>46</v>
      </c>
      <c r="B51" s="14">
        <v>76</v>
      </c>
      <c r="C51" s="5" t="s">
        <v>443</v>
      </c>
      <c r="D51" s="5" t="s">
        <v>385</v>
      </c>
      <c r="E51" s="5" t="s">
        <v>444</v>
      </c>
      <c r="F51" s="14">
        <v>20</v>
      </c>
      <c r="G51" s="14">
        <v>6</v>
      </c>
      <c r="H51" s="14">
        <v>1977</v>
      </c>
      <c r="I51" s="5" t="str">
        <f t="shared" si="1"/>
        <v>20/6/1977</v>
      </c>
      <c r="J51" s="15" t="e">
        <f>DATEDIF(I51,#REF!,"Y")&amp;" Years, " &amp;DATEDIF(I51,#REF!,"YM")&amp;" Months, "&amp;DATEDIF(I51,#REF!,"MD")&amp; " days"</f>
        <v>#REF!</v>
      </c>
      <c r="K51" s="5" t="s">
        <v>53</v>
      </c>
      <c r="L51" s="16">
        <v>226309492063</v>
      </c>
      <c r="M51" s="14" t="s">
        <v>77</v>
      </c>
      <c r="N51" s="14" t="s">
        <v>55</v>
      </c>
      <c r="O51" s="14" t="s">
        <v>56</v>
      </c>
      <c r="P51" s="14" t="s">
        <v>445</v>
      </c>
      <c r="Q51" s="14" t="s">
        <v>58</v>
      </c>
      <c r="R51" s="14" t="s">
        <v>59</v>
      </c>
      <c r="S51" s="14" t="s">
        <v>116</v>
      </c>
      <c r="T51" s="14"/>
      <c r="U51" s="14"/>
      <c r="V51" s="14">
        <v>1600</v>
      </c>
      <c r="W51" s="14">
        <v>679</v>
      </c>
      <c r="X51" s="14">
        <f t="shared" si="2"/>
        <v>42.4375</v>
      </c>
      <c r="Y51" s="14" t="s">
        <v>66</v>
      </c>
      <c r="Z51" s="14">
        <v>1000</v>
      </c>
      <c r="AA51" s="14">
        <v>641</v>
      </c>
      <c r="AB51" s="18">
        <f t="shared" si="3"/>
        <v>64.099999999999994</v>
      </c>
      <c r="AC51" s="14" t="s">
        <v>61</v>
      </c>
      <c r="AD51" s="14">
        <v>1000</v>
      </c>
      <c r="AE51" s="14">
        <v>709</v>
      </c>
      <c r="AF51" s="14">
        <f t="shared" si="6"/>
        <v>70.899999999999991</v>
      </c>
      <c r="AG51" s="14" t="s">
        <v>61</v>
      </c>
      <c r="AH51" s="14"/>
      <c r="AI51" s="14"/>
      <c r="AJ51" s="14"/>
      <c r="AK51" s="5"/>
      <c r="AL51" s="14">
        <v>150</v>
      </c>
      <c r="AM51" s="14">
        <v>105</v>
      </c>
      <c r="AN51" s="14">
        <f t="shared" si="4"/>
        <v>70</v>
      </c>
      <c r="AO51" s="14">
        <v>2018</v>
      </c>
      <c r="AP51" s="5" t="s">
        <v>446</v>
      </c>
      <c r="AQ51" s="5" t="s">
        <v>62</v>
      </c>
      <c r="AR51" s="5" t="s">
        <v>447</v>
      </c>
      <c r="AS51" s="5" t="s">
        <v>448</v>
      </c>
      <c r="AT51" s="14" t="s">
        <v>449</v>
      </c>
      <c r="AU51" s="14"/>
      <c r="AV51" s="14">
        <f>(X51*30)/100</f>
        <v>12.731249999999999</v>
      </c>
      <c r="AW51" s="14">
        <f>(AF51*30%)/100</f>
        <v>0.21269999999999997</v>
      </c>
      <c r="AX51" s="18">
        <v>5</v>
      </c>
      <c r="AY51" s="14">
        <v>0</v>
      </c>
      <c r="AZ51" s="14">
        <f>(AN51*20)/100</f>
        <v>14</v>
      </c>
      <c r="BA51" s="14">
        <v>10</v>
      </c>
      <c r="BB51" s="18">
        <f t="shared" si="5"/>
        <v>41.943950000000001</v>
      </c>
      <c r="BC51" s="5" t="s">
        <v>154</v>
      </c>
      <c r="BD51" s="5" t="s">
        <v>23</v>
      </c>
      <c r="BE51" s="5" t="s">
        <v>450</v>
      </c>
    </row>
    <row r="52" spans="1:57" ht="30" x14ac:dyDescent="0.25">
      <c r="A52" s="14">
        <v>47</v>
      </c>
      <c r="B52" s="14">
        <v>77</v>
      </c>
      <c r="C52" s="5" t="s">
        <v>451</v>
      </c>
      <c r="D52" s="5" t="s">
        <v>452</v>
      </c>
      <c r="E52" s="5" t="s">
        <v>121</v>
      </c>
      <c r="F52" s="14">
        <v>2</v>
      </c>
      <c r="G52" s="14">
        <v>4</v>
      </c>
      <c r="H52" s="14">
        <v>1986</v>
      </c>
      <c r="I52" s="5" t="str">
        <f t="shared" si="1"/>
        <v>2/4/1986</v>
      </c>
      <c r="J52" s="15" t="e">
        <f>DATEDIF(I52,#REF!,"Y")&amp;" Years, " &amp;DATEDIF(I52,#REF!,"YM")&amp;" Months, "&amp;DATEDIF(I52,#REF!,"MD")&amp; " days"</f>
        <v>#REF!</v>
      </c>
      <c r="K52" s="5" t="s">
        <v>53</v>
      </c>
      <c r="L52" s="16">
        <v>40010078888</v>
      </c>
      <c r="M52" s="14" t="s">
        <v>65</v>
      </c>
      <c r="N52" s="14" t="s">
        <v>55</v>
      </c>
      <c r="O52" s="14" t="s">
        <v>56</v>
      </c>
      <c r="P52" s="14" t="s">
        <v>122</v>
      </c>
      <c r="Q52" s="14" t="s">
        <v>58</v>
      </c>
      <c r="R52" s="14" t="s">
        <v>59</v>
      </c>
      <c r="S52" s="14" t="s">
        <v>69</v>
      </c>
      <c r="T52" s="14"/>
      <c r="U52" s="14"/>
      <c r="V52" s="14">
        <v>1600</v>
      </c>
      <c r="W52" s="14">
        <v>777</v>
      </c>
      <c r="X52" s="14">
        <f t="shared" si="2"/>
        <v>48.5625</v>
      </c>
      <c r="Y52" s="14" t="s">
        <v>66</v>
      </c>
      <c r="Z52" s="14">
        <v>2000</v>
      </c>
      <c r="AA52" s="14">
        <v>1452</v>
      </c>
      <c r="AB52" s="18">
        <f t="shared" si="3"/>
        <v>72.599999999999994</v>
      </c>
      <c r="AC52" s="14" t="s">
        <v>61</v>
      </c>
      <c r="AD52" s="14"/>
      <c r="AE52" s="14"/>
      <c r="AF52" s="14" t="e">
        <f t="shared" si="6"/>
        <v>#DIV/0!</v>
      </c>
      <c r="AG52" s="14"/>
      <c r="AH52" s="14"/>
      <c r="AI52" s="14"/>
      <c r="AJ52" s="14"/>
      <c r="AK52" s="5"/>
      <c r="AL52" s="14">
        <v>150</v>
      </c>
      <c r="AM52" s="14">
        <v>95</v>
      </c>
      <c r="AN52" s="14">
        <f t="shared" si="4"/>
        <v>63.333333333333329</v>
      </c>
      <c r="AO52" s="14">
        <v>2018</v>
      </c>
      <c r="AP52" s="5" t="s">
        <v>453</v>
      </c>
      <c r="AQ52" s="5" t="s">
        <v>62</v>
      </c>
      <c r="AR52" s="5">
        <v>2019</v>
      </c>
      <c r="AS52" s="5">
        <v>2021</v>
      </c>
      <c r="AT52" s="14" t="s">
        <v>99</v>
      </c>
      <c r="AU52" s="14" t="s">
        <v>99</v>
      </c>
      <c r="AV52" s="14">
        <f>(X52*30)/100</f>
        <v>14.56875</v>
      </c>
      <c r="AW52" s="14"/>
      <c r="AX52" s="18">
        <v>5</v>
      </c>
      <c r="AY52" s="14">
        <v>0</v>
      </c>
      <c r="AZ52" s="14">
        <f>(AN52*20)/100</f>
        <v>12.666666666666664</v>
      </c>
      <c r="BA52" s="14">
        <v>10</v>
      </c>
      <c r="BB52" s="18">
        <f t="shared" si="5"/>
        <v>42.235416666666666</v>
      </c>
      <c r="BC52" s="5" t="s">
        <v>154</v>
      </c>
      <c r="BD52" s="5" t="s">
        <v>23</v>
      </c>
      <c r="BE52" s="5" t="s">
        <v>420</v>
      </c>
    </row>
    <row r="53" spans="1:57" ht="30" x14ac:dyDescent="0.25">
      <c r="A53" s="14">
        <v>48</v>
      </c>
      <c r="B53" s="14">
        <v>78</v>
      </c>
      <c r="C53" s="5" t="s">
        <v>454</v>
      </c>
      <c r="D53" s="5" t="s">
        <v>126</v>
      </c>
      <c r="E53" s="5" t="s">
        <v>455</v>
      </c>
      <c r="F53" s="14">
        <v>15</v>
      </c>
      <c r="G53" s="14">
        <v>5</v>
      </c>
      <c r="H53" s="14">
        <v>1981</v>
      </c>
      <c r="I53" s="5" t="str">
        <f t="shared" si="1"/>
        <v>15/5/1981</v>
      </c>
      <c r="J53" s="15" t="e">
        <f>DATEDIF(I53,#REF!,"Y")&amp;" Years, " &amp;DATEDIF(I53,#REF!,"YM")&amp;" Months, "&amp;DATEDIF(I53,#REF!,"MD")&amp; " days"</f>
        <v>#REF!</v>
      </c>
      <c r="K53" s="5" t="s">
        <v>53</v>
      </c>
      <c r="L53" s="16">
        <v>346320805392</v>
      </c>
      <c r="M53" s="14" t="s">
        <v>75</v>
      </c>
      <c r="N53" s="14" t="s">
        <v>55</v>
      </c>
      <c r="O53" s="14" t="s">
        <v>56</v>
      </c>
      <c r="P53" s="14" t="s">
        <v>122</v>
      </c>
      <c r="Q53" s="14" t="s">
        <v>58</v>
      </c>
      <c r="R53" s="14" t="s">
        <v>59</v>
      </c>
      <c r="S53" s="14" t="s">
        <v>69</v>
      </c>
      <c r="T53" s="14"/>
      <c r="U53" s="14"/>
      <c r="V53" s="14">
        <v>1600</v>
      </c>
      <c r="W53" s="14">
        <v>653</v>
      </c>
      <c r="X53" s="14">
        <f t="shared" si="2"/>
        <v>40.8125</v>
      </c>
      <c r="Y53" s="14" t="s">
        <v>66</v>
      </c>
      <c r="Z53" s="14">
        <v>1000</v>
      </c>
      <c r="AA53" s="14">
        <v>660</v>
      </c>
      <c r="AB53" s="18">
        <f t="shared" si="3"/>
        <v>66</v>
      </c>
      <c r="AC53" s="14" t="s">
        <v>61</v>
      </c>
      <c r="AD53" s="14">
        <v>1400</v>
      </c>
      <c r="AE53" s="14">
        <v>977</v>
      </c>
      <c r="AF53" s="14">
        <f t="shared" si="6"/>
        <v>69.785714285714278</v>
      </c>
      <c r="AG53" s="14" t="s">
        <v>61</v>
      </c>
      <c r="AH53" s="14"/>
      <c r="AI53" s="14"/>
      <c r="AJ53" s="14"/>
      <c r="AK53" s="5"/>
      <c r="AL53" s="14">
        <v>150</v>
      </c>
      <c r="AM53" s="14">
        <v>80</v>
      </c>
      <c r="AN53" s="14">
        <f t="shared" si="4"/>
        <v>53.333333333333336</v>
      </c>
      <c r="AO53" s="14">
        <v>2013</v>
      </c>
      <c r="AP53" s="5" t="s">
        <v>456</v>
      </c>
      <c r="AQ53" s="5" t="s">
        <v>62</v>
      </c>
      <c r="AR53" s="5" t="s">
        <v>457</v>
      </c>
      <c r="AS53" s="5" t="s">
        <v>458</v>
      </c>
      <c r="AT53" s="14" t="s">
        <v>63</v>
      </c>
      <c r="AU53" s="14"/>
      <c r="AV53" s="14">
        <f>(X53*30)/100</f>
        <v>12.24375</v>
      </c>
      <c r="AW53" s="14">
        <f>(AF53*30%)/100</f>
        <v>0.20935714285714283</v>
      </c>
      <c r="AX53" s="18">
        <v>5</v>
      </c>
      <c r="AY53" s="14">
        <v>0</v>
      </c>
      <c r="AZ53" s="14">
        <f>(AN53*20)/100</f>
        <v>10.666666666666668</v>
      </c>
      <c r="BA53" s="14">
        <v>10</v>
      </c>
      <c r="BB53" s="18">
        <f t="shared" si="5"/>
        <v>38.119773809523807</v>
      </c>
      <c r="BC53" s="5" t="s">
        <v>154</v>
      </c>
      <c r="BD53" s="5"/>
      <c r="BE53" s="5" t="s">
        <v>420</v>
      </c>
    </row>
    <row r="54" spans="1:57" ht="45" x14ac:dyDescent="0.25">
      <c r="A54" s="14">
        <v>49</v>
      </c>
      <c r="B54" s="14">
        <v>80</v>
      </c>
      <c r="C54" s="5" t="s">
        <v>459</v>
      </c>
      <c r="D54" s="5" t="s">
        <v>114</v>
      </c>
      <c r="E54" s="5" t="s">
        <v>129</v>
      </c>
      <c r="F54" s="14">
        <v>29</v>
      </c>
      <c r="G54" s="14">
        <v>8</v>
      </c>
      <c r="H54" s="14">
        <v>1987</v>
      </c>
      <c r="I54" s="5" t="str">
        <f t="shared" si="1"/>
        <v>29/8/1987</v>
      </c>
      <c r="J54" s="15" t="e">
        <f>DATEDIF(I54,#REF!,"Y")&amp;" Years, " &amp;DATEDIF(I54,#REF!,"YM")&amp;" Months, "&amp;DATEDIF(I54,#REF!,"MD")&amp; " days"</f>
        <v>#REF!</v>
      </c>
      <c r="K54" s="5" t="s">
        <v>252</v>
      </c>
      <c r="L54" s="16">
        <v>705140552947</v>
      </c>
      <c r="M54" s="14" t="s">
        <v>77</v>
      </c>
      <c r="N54" s="14" t="s">
        <v>55</v>
      </c>
      <c r="O54" s="14" t="s">
        <v>56</v>
      </c>
      <c r="P54" s="14" t="s">
        <v>460</v>
      </c>
      <c r="Q54" s="14" t="s">
        <v>58</v>
      </c>
      <c r="R54" s="14" t="s">
        <v>59</v>
      </c>
      <c r="S54" s="14" t="s">
        <v>69</v>
      </c>
      <c r="T54" s="14"/>
      <c r="U54" s="14" t="s">
        <v>461</v>
      </c>
      <c r="V54" s="14">
        <v>1800</v>
      </c>
      <c r="W54" s="14">
        <v>827</v>
      </c>
      <c r="X54" s="14">
        <f t="shared" si="2"/>
        <v>45.944444444444443</v>
      </c>
      <c r="Y54" s="14" t="s">
        <v>66</v>
      </c>
      <c r="Z54" s="14">
        <v>1000</v>
      </c>
      <c r="AA54" s="14">
        <v>753</v>
      </c>
      <c r="AB54" s="18">
        <f t="shared" si="3"/>
        <v>75.3</v>
      </c>
      <c r="AC54" s="14" t="s">
        <v>61</v>
      </c>
      <c r="AD54" s="14">
        <v>1200</v>
      </c>
      <c r="AE54" s="14">
        <v>957</v>
      </c>
      <c r="AF54" s="14">
        <f t="shared" si="6"/>
        <v>79.75</v>
      </c>
      <c r="AG54" s="14" t="s">
        <v>61</v>
      </c>
      <c r="AH54" s="14"/>
      <c r="AI54" s="14"/>
      <c r="AJ54" s="14"/>
      <c r="AK54" s="5"/>
      <c r="AL54" s="14">
        <v>150</v>
      </c>
      <c r="AM54" s="14">
        <v>77</v>
      </c>
      <c r="AN54" s="14">
        <f t="shared" si="4"/>
        <v>51.333333333333329</v>
      </c>
      <c r="AO54" s="14">
        <v>2018</v>
      </c>
      <c r="AP54" s="5" t="s">
        <v>462</v>
      </c>
      <c r="AQ54" s="5" t="s">
        <v>133</v>
      </c>
      <c r="AR54" s="5" t="s">
        <v>463</v>
      </c>
      <c r="AS54" s="5" t="s">
        <v>464</v>
      </c>
      <c r="AT54" s="14" t="s">
        <v>465</v>
      </c>
      <c r="AU54" s="14"/>
      <c r="AV54" s="14">
        <f>(X54*30)/100</f>
        <v>13.783333333333333</v>
      </c>
      <c r="AW54" s="14">
        <f>(AF54*30%)/100</f>
        <v>0.23925000000000002</v>
      </c>
      <c r="AX54" s="18">
        <v>5</v>
      </c>
      <c r="AY54" s="14">
        <v>0</v>
      </c>
      <c r="AZ54" s="14">
        <f>(AN54*20)/100</f>
        <v>10.266666666666666</v>
      </c>
      <c r="BA54" s="14">
        <v>10</v>
      </c>
      <c r="BB54" s="18">
        <f t="shared" si="5"/>
        <v>39.289249999999996</v>
      </c>
      <c r="BC54" s="5" t="s">
        <v>154</v>
      </c>
      <c r="BD54" s="5"/>
      <c r="BE54" s="5" t="s">
        <v>466</v>
      </c>
    </row>
    <row r="55" spans="1:57" ht="30" x14ac:dyDescent="0.25">
      <c r="A55" s="14">
        <v>50</v>
      </c>
      <c r="B55" s="14">
        <v>82</v>
      </c>
      <c r="C55" s="5" t="s">
        <v>467</v>
      </c>
      <c r="D55" s="5" t="s">
        <v>468</v>
      </c>
      <c r="E55" s="5" t="s">
        <v>469</v>
      </c>
      <c r="F55" s="14">
        <v>1</v>
      </c>
      <c r="G55" s="14">
        <v>6</v>
      </c>
      <c r="H55" s="14">
        <v>1990</v>
      </c>
      <c r="I55" s="5" t="str">
        <f t="shared" si="1"/>
        <v>1/6/1990</v>
      </c>
      <c r="J55" s="15" t="e">
        <f>DATEDIF(I55,#REF!,"Y")&amp;" Years, " &amp;DATEDIF(I55,#REF!,"YM")&amp;" Months, "&amp;DATEDIF(I55,#REF!,"MD")&amp; " days"</f>
        <v>#REF!</v>
      </c>
      <c r="K55" s="5" t="s">
        <v>53</v>
      </c>
      <c r="L55" s="16">
        <v>519224867238</v>
      </c>
      <c r="M55" s="14" t="s">
        <v>75</v>
      </c>
      <c r="N55" s="14" t="s">
        <v>55</v>
      </c>
      <c r="O55" s="14" t="s">
        <v>56</v>
      </c>
      <c r="P55" s="14" t="s">
        <v>132</v>
      </c>
      <c r="Q55" s="14" t="s">
        <v>58</v>
      </c>
      <c r="R55" s="14" t="s">
        <v>59</v>
      </c>
      <c r="S55" s="14" t="s">
        <v>69</v>
      </c>
      <c r="T55" s="14"/>
      <c r="U55" s="14"/>
      <c r="V55" s="14">
        <v>1700</v>
      </c>
      <c r="W55" s="14">
        <v>1038</v>
      </c>
      <c r="X55" s="14">
        <f t="shared" si="2"/>
        <v>61.058823529411768</v>
      </c>
      <c r="Y55" s="14" t="s">
        <v>61</v>
      </c>
      <c r="Z55" s="14">
        <v>500</v>
      </c>
      <c r="AA55" s="14">
        <v>332</v>
      </c>
      <c r="AB55" s="18">
        <f t="shared" si="3"/>
        <v>66.400000000000006</v>
      </c>
      <c r="AC55" s="14" t="s">
        <v>61</v>
      </c>
      <c r="AD55" s="14">
        <v>1200</v>
      </c>
      <c r="AE55" s="14">
        <v>808</v>
      </c>
      <c r="AF55" s="14">
        <f t="shared" si="6"/>
        <v>67.333333333333329</v>
      </c>
      <c r="AG55" s="14" t="s">
        <v>61</v>
      </c>
      <c r="AH55" s="14"/>
      <c r="AI55" s="14"/>
      <c r="AJ55" s="14"/>
      <c r="AK55" s="5"/>
      <c r="AL55" s="14">
        <v>150</v>
      </c>
      <c r="AM55" s="14">
        <v>70</v>
      </c>
      <c r="AN55" s="14">
        <f t="shared" si="4"/>
        <v>46.666666666666664</v>
      </c>
      <c r="AO55" s="14">
        <v>2018</v>
      </c>
      <c r="AP55" s="5" t="s">
        <v>470</v>
      </c>
      <c r="AQ55" s="5" t="s">
        <v>62</v>
      </c>
      <c r="AR55" s="20" t="s">
        <v>471</v>
      </c>
      <c r="AS55" s="20" t="s">
        <v>472</v>
      </c>
      <c r="AT55" s="21" t="s">
        <v>473</v>
      </c>
      <c r="AU55" s="21"/>
      <c r="AV55" s="14">
        <f>(X55*30)/100</f>
        <v>18.317647058823532</v>
      </c>
      <c r="AW55" s="14">
        <f>(AF55*30%)/100</f>
        <v>0.20199999999999999</v>
      </c>
      <c r="AX55" s="18">
        <f>AB55</f>
        <v>66.400000000000006</v>
      </c>
      <c r="AY55" s="14">
        <f>AJ55</f>
        <v>0</v>
      </c>
      <c r="AZ55" s="14">
        <f>(AN55*20)/100</f>
        <v>9.3333333333333321</v>
      </c>
      <c r="BA55" s="14"/>
      <c r="BB55" s="14"/>
      <c r="BC55" s="5" t="s">
        <v>154</v>
      </c>
      <c r="BD55" s="5"/>
      <c r="BE55" s="5" t="s">
        <v>474</v>
      </c>
    </row>
    <row r="56" spans="1:57" ht="30" x14ac:dyDescent="0.25">
      <c r="A56" s="14">
        <v>51</v>
      </c>
      <c r="B56" s="14">
        <v>86</v>
      </c>
      <c r="C56" s="5" t="s">
        <v>475</v>
      </c>
      <c r="D56" s="5" t="s">
        <v>476</v>
      </c>
      <c r="E56" s="5" t="s">
        <v>477</v>
      </c>
      <c r="F56" s="14">
        <v>15</v>
      </c>
      <c r="G56" s="14">
        <v>12</v>
      </c>
      <c r="H56" s="14">
        <v>1985</v>
      </c>
      <c r="I56" s="5" t="str">
        <f t="shared" si="1"/>
        <v>15/12/1985</v>
      </c>
      <c r="J56" s="15" t="e">
        <f>DATEDIF(I56,#REF!,"Y")&amp;" Years, " &amp;DATEDIF(I56,#REF!,"YM")&amp;" Months, "&amp;DATEDIF(I56,#REF!,"MD")&amp; " days"</f>
        <v>#REF!</v>
      </c>
      <c r="K56" s="5" t="s">
        <v>53</v>
      </c>
      <c r="L56" s="16">
        <v>203289726446</v>
      </c>
      <c r="M56" s="14" t="s">
        <v>75</v>
      </c>
      <c r="N56" s="14" t="s">
        <v>55</v>
      </c>
      <c r="O56" s="14" t="s">
        <v>56</v>
      </c>
      <c r="P56" s="14" t="s">
        <v>478</v>
      </c>
      <c r="Q56" s="14" t="s">
        <v>58</v>
      </c>
      <c r="R56" s="14" t="s">
        <v>59</v>
      </c>
      <c r="S56" s="14" t="s">
        <v>69</v>
      </c>
      <c r="T56" s="14"/>
      <c r="U56" s="14" t="s">
        <v>479</v>
      </c>
      <c r="V56" s="14">
        <v>1200</v>
      </c>
      <c r="W56" s="14">
        <v>555</v>
      </c>
      <c r="X56" s="14">
        <f t="shared" si="2"/>
        <v>46.25</v>
      </c>
      <c r="Y56" s="14" t="s">
        <v>66</v>
      </c>
      <c r="Z56" s="14">
        <v>2000</v>
      </c>
      <c r="AA56" s="14">
        <v>1399</v>
      </c>
      <c r="AB56" s="18">
        <f t="shared" si="3"/>
        <v>69.95</v>
      </c>
      <c r="AC56" s="14" t="s">
        <v>61</v>
      </c>
      <c r="AD56" s="14">
        <v>1400</v>
      </c>
      <c r="AE56" s="14">
        <v>953</v>
      </c>
      <c r="AF56" s="14">
        <f t="shared" si="6"/>
        <v>68.071428571428569</v>
      </c>
      <c r="AG56" s="14" t="s">
        <v>61</v>
      </c>
      <c r="AH56" s="14"/>
      <c r="AI56" s="14"/>
      <c r="AJ56" s="14"/>
      <c r="AK56" s="5"/>
      <c r="AL56" s="14">
        <v>150</v>
      </c>
      <c r="AM56" s="14">
        <v>66</v>
      </c>
      <c r="AN56" s="14">
        <f t="shared" si="4"/>
        <v>44</v>
      </c>
      <c r="AO56" s="14">
        <v>2011</v>
      </c>
      <c r="AP56" s="5" t="s">
        <v>480</v>
      </c>
      <c r="AQ56" s="5" t="s">
        <v>62</v>
      </c>
      <c r="AR56" s="5">
        <v>2019</v>
      </c>
      <c r="AS56" s="5">
        <v>2021</v>
      </c>
      <c r="AT56" s="14" t="s">
        <v>63</v>
      </c>
      <c r="AU56" s="14"/>
      <c r="AV56" s="14">
        <f>(X56*30)/100</f>
        <v>13.875</v>
      </c>
      <c r="AW56" s="14">
        <f>(AF56*30%)/100</f>
        <v>0.20421428571428571</v>
      </c>
      <c r="AX56" s="18">
        <v>5</v>
      </c>
      <c r="AY56" s="14">
        <v>0</v>
      </c>
      <c r="AZ56" s="14">
        <f>(AN56*20)/100</f>
        <v>8.8000000000000007</v>
      </c>
      <c r="BA56" s="14">
        <v>10</v>
      </c>
      <c r="BB56" s="18">
        <f>AV56+AW56+AX56+AY56+AZ56+BA56</f>
        <v>37.879214285714284</v>
      </c>
      <c r="BC56" s="5" t="s">
        <v>154</v>
      </c>
      <c r="BD56" s="5"/>
      <c r="BE56" s="5" t="s">
        <v>420</v>
      </c>
    </row>
    <row r="57" spans="1:57" ht="30" x14ac:dyDescent="0.25">
      <c r="A57" s="14">
        <v>52</v>
      </c>
      <c r="B57" s="14">
        <v>87</v>
      </c>
      <c r="C57" s="5" t="s">
        <v>481</v>
      </c>
      <c r="D57" s="5" t="s">
        <v>482</v>
      </c>
      <c r="E57" s="5" t="s">
        <v>483</v>
      </c>
      <c r="F57" s="14">
        <v>10</v>
      </c>
      <c r="G57" s="14">
        <v>8</v>
      </c>
      <c r="H57" s="14">
        <v>1976</v>
      </c>
      <c r="I57" s="5" t="str">
        <f t="shared" si="1"/>
        <v>10/8/1976</v>
      </c>
      <c r="J57" s="15" t="e">
        <f>DATEDIF(I57,#REF!,"Y")&amp;" Years, " &amp;DATEDIF(I57,#REF!,"YM")&amp;" Months, "&amp;DATEDIF(I57,#REF!,"MD")&amp; " days"</f>
        <v>#REF!</v>
      </c>
      <c r="K57" s="5" t="s">
        <v>53</v>
      </c>
      <c r="L57" s="16">
        <v>273628090732</v>
      </c>
      <c r="M57" s="14" t="s">
        <v>75</v>
      </c>
      <c r="N57" s="14" t="s">
        <v>55</v>
      </c>
      <c r="O57" s="14" t="s">
        <v>56</v>
      </c>
      <c r="P57" s="14" t="s">
        <v>484</v>
      </c>
      <c r="Q57" s="14" t="s">
        <v>58</v>
      </c>
      <c r="R57" s="14" t="s">
        <v>59</v>
      </c>
      <c r="S57" s="14" t="s">
        <v>69</v>
      </c>
      <c r="T57" s="14"/>
      <c r="U57" s="14"/>
      <c r="V57" s="14">
        <v>1200</v>
      </c>
      <c r="W57" s="14">
        <v>525</v>
      </c>
      <c r="X57" s="14">
        <f t="shared" si="2"/>
        <v>43.75</v>
      </c>
      <c r="Y57" s="14" t="s">
        <v>66</v>
      </c>
      <c r="Z57" s="14">
        <v>1000</v>
      </c>
      <c r="AA57" s="14">
        <v>662</v>
      </c>
      <c r="AB57" s="18">
        <f t="shared" si="3"/>
        <v>66.2</v>
      </c>
      <c r="AC57" s="14" t="s">
        <v>61</v>
      </c>
      <c r="AD57" s="14">
        <v>1400</v>
      </c>
      <c r="AE57" s="14">
        <v>904</v>
      </c>
      <c r="AF57" s="14">
        <f t="shared" si="6"/>
        <v>64.571428571428569</v>
      </c>
      <c r="AG57" s="14" t="s">
        <v>61</v>
      </c>
      <c r="AH57" s="14"/>
      <c r="AI57" s="14"/>
      <c r="AJ57" s="14"/>
      <c r="AK57" s="5"/>
      <c r="AL57" s="14">
        <v>150</v>
      </c>
      <c r="AM57" s="14">
        <v>71</v>
      </c>
      <c r="AN57" s="14">
        <f t="shared" si="4"/>
        <v>47.333333333333336</v>
      </c>
      <c r="AO57" s="14">
        <v>2012</v>
      </c>
      <c r="AP57" s="5"/>
      <c r="AQ57" s="5"/>
      <c r="AR57" s="5"/>
      <c r="AS57" s="5"/>
      <c r="AT57" s="14"/>
      <c r="AU57" s="14"/>
      <c r="AV57" s="14">
        <f>(X57*30)/100</f>
        <v>13.125</v>
      </c>
      <c r="AW57" s="14">
        <f>(AF57*30%)/100</f>
        <v>0.1937142857142857</v>
      </c>
      <c r="AX57" s="18">
        <v>5</v>
      </c>
      <c r="AY57" s="14">
        <v>0</v>
      </c>
      <c r="AZ57" s="14">
        <f>(AN57*20)/100</f>
        <v>9.4666666666666668</v>
      </c>
      <c r="BA57" s="14">
        <v>10</v>
      </c>
      <c r="BB57" s="18">
        <f>AV57+AW57+AX57+AY57+AZ57+BA57</f>
        <v>37.785380952380955</v>
      </c>
      <c r="BC57" s="5" t="s">
        <v>154</v>
      </c>
      <c r="BD57" s="5"/>
      <c r="BE57" s="5" t="s">
        <v>485</v>
      </c>
    </row>
    <row r="58" spans="1:57" ht="60" x14ac:dyDescent="0.25">
      <c r="A58" s="14">
        <v>53</v>
      </c>
      <c r="B58" s="14">
        <v>93</v>
      </c>
      <c r="C58" s="5" t="s">
        <v>123</v>
      </c>
      <c r="D58" s="5" t="s">
        <v>299</v>
      </c>
      <c r="E58" s="5" t="s">
        <v>206</v>
      </c>
      <c r="F58" s="14">
        <v>12</v>
      </c>
      <c r="G58" s="14">
        <v>6</v>
      </c>
      <c r="H58" s="14">
        <v>1979</v>
      </c>
      <c r="I58" s="5" t="str">
        <f t="shared" si="1"/>
        <v>12/6/1979</v>
      </c>
      <c r="J58" s="15" t="e">
        <f>DATEDIF(I58,#REF!,"Y")&amp;" Years, " &amp;DATEDIF(I58,#REF!,"YM")&amp;" Months, "&amp;DATEDIF(I58,#REF!,"MD")&amp; " days"</f>
        <v>#REF!</v>
      </c>
      <c r="K58" s="5" t="s">
        <v>53</v>
      </c>
      <c r="L58" s="16">
        <v>843095310164</v>
      </c>
      <c r="M58" s="14" t="s">
        <v>65</v>
      </c>
      <c r="N58" s="14" t="s">
        <v>55</v>
      </c>
      <c r="O58" s="14" t="s">
        <v>56</v>
      </c>
      <c r="P58" s="14" t="s">
        <v>116</v>
      </c>
      <c r="Q58" s="14" t="s">
        <v>58</v>
      </c>
      <c r="R58" s="14" t="s">
        <v>59</v>
      </c>
      <c r="S58" s="14" t="s">
        <v>116</v>
      </c>
      <c r="T58" s="14"/>
      <c r="U58" s="14"/>
      <c r="V58" s="14">
        <v>2400</v>
      </c>
      <c r="W58" s="14">
        <v>1061</v>
      </c>
      <c r="X58" s="14">
        <f t="shared" si="2"/>
        <v>44.208333333333336</v>
      </c>
      <c r="Y58" s="14" t="s">
        <v>66</v>
      </c>
      <c r="Z58" s="14">
        <v>1000</v>
      </c>
      <c r="AA58" s="14">
        <v>684</v>
      </c>
      <c r="AB58" s="18">
        <f t="shared" si="3"/>
        <v>68.400000000000006</v>
      </c>
      <c r="AC58" s="14" t="s">
        <v>61</v>
      </c>
      <c r="AD58" s="14">
        <v>1000</v>
      </c>
      <c r="AE58" s="14">
        <v>676</v>
      </c>
      <c r="AF58" s="14">
        <f t="shared" si="6"/>
        <v>67.600000000000009</v>
      </c>
      <c r="AG58" s="14" t="s">
        <v>61</v>
      </c>
      <c r="AH58" s="14"/>
      <c r="AI58" s="14"/>
      <c r="AJ58" s="14"/>
      <c r="AK58" s="5"/>
      <c r="AL58" s="14">
        <v>150</v>
      </c>
      <c r="AM58" s="14">
        <v>88</v>
      </c>
      <c r="AN58" s="14">
        <f t="shared" si="4"/>
        <v>58.666666666666664</v>
      </c>
      <c r="AO58" s="14">
        <v>2018</v>
      </c>
      <c r="AP58" s="5" t="s">
        <v>486</v>
      </c>
      <c r="AQ58" s="5" t="s">
        <v>62</v>
      </c>
      <c r="AR58" s="5" t="s">
        <v>487</v>
      </c>
      <c r="AS58" s="5" t="s">
        <v>488</v>
      </c>
      <c r="AT58" s="14" t="s">
        <v>489</v>
      </c>
      <c r="AU58" s="14" t="s">
        <v>490</v>
      </c>
      <c r="AV58" s="14">
        <f>(X58*30)/100</f>
        <v>13.262499999999999</v>
      </c>
      <c r="AW58" s="14">
        <f>(AF58*30%)/100</f>
        <v>0.20280000000000001</v>
      </c>
      <c r="AX58" s="18">
        <v>5</v>
      </c>
      <c r="AY58" s="14">
        <v>0</v>
      </c>
      <c r="AZ58" s="14">
        <f>(AN58*20)/100</f>
        <v>11.733333333333333</v>
      </c>
      <c r="BA58" s="14">
        <v>10</v>
      </c>
      <c r="BB58" s="18">
        <f>AV58+AW58+AX58+AY58+AZ58+BA58</f>
        <v>40.198633333333333</v>
      </c>
      <c r="BC58" s="5" t="s">
        <v>154</v>
      </c>
      <c r="BD58" s="5" t="s">
        <v>23</v>
      </c>
      <c r="BE58" s="5" t="s">
        <v>491</v>
      </c>
    </row>
    <row r="59" spans="1:57" ht="30" x14ac:dyDescent="0.25">
      <c r="A59" s="14">
        <v>54</v>
      </c>
      <c r="B59" s="14">
        <v>94</v>
      </c>
      <c r="C59" s="5" t="s">
        <v>492</v>
      </c>
      <c r="D59" s="5" t="s">
        <v>493</v>
      </c>
      <c r="E59" s="5" t="s">
        <v>494</v>
      </c>
      <c r="F59" s="14">
        <v>1</v>
      </c>
      <c r="G59" s="14">
        <v>5</v>
      </c>
      <c r="H59" s="14">
        <v>1985</v>
      </c>
      <c r="I59" s="5" t="str">
        <f t="shared" si="1"/>
        <v>1/5/1985</v>
      </c>
      <c r="J59" s="15" t="e">
        <f>DATEDIF(I59,#REF!,"Y")&amp;" Years, " &amp;DATEDIF(I59,#REF!,"YM")&amp;" Months, "&amp;DATEDIF(I59,#REF!,"MD")&amp; " days"</f>
        <v>#REF!</v>
      </c>
      <c r="K59" s="5" t="s">
        <v>53</v>
      </c>
      <c r="L59" s="16">
        <v>941400664284</v>
      </c>
      <c r="M59" s="14" t="s">
        <v>75</v>
      </c>
      <c r="N59" s="14" t="s">
        <v>55</v>
      </c>
      <c r="O59" s="14" t="s">
        <v>56</v>
      </c>
      <c r="P59" s="14" t="s">
        <v>495</v>
      </c>
      <c r="Q59" s="14" t="s">
        <v>58</v>
      </c>
      <c r="R59" s="14" t="s">
        <v>59</v>
      </c>
      <c r="S59" s="14" t="s">
        <v>69</v>
      </c>
      <c r="T59" s="14"/>
      <c r="U59" s="14" t="s">
        <v>496</v>
      </c>
      <c r="V59" s="14">
        <v>1600</v>
      </c>
      <c r="W59" s="14">
        <v>796</v>
      </c>
      <c r="X59" s="14">
        <f t="shared" si="2"/>
        <v>49.75</v>
      </c>
      <c r="Y59" s="14" t="s">
        <v>66</v>
      </c>
      <c r="Z59" s="14">
        <v>2000</v>
      </c>
      <c r="AA59" s="14">
        <v>1461</v>
      </c>
      <c r="AB59" s="18">
        <f t="shared" si="3"/>
        <v>73.05</v>
      </c>
      <c r="AC59" s="14" t="s">
        <v>61</v>
      </c>
      <c r="AD59" s="14">
        <v>1200</v>
      </c>
      <c r="AE59" s="14">
        <v>663</v>
      </c>
      <c r="AF59" s="14">
        <f t="shared" si="6"/>
        <v>55.25</v>
      </c>
      <c r="AG59" s="14" t="s">
        <v>60</v>
      </c>
      <c r="AH59" s="14"/>
      <c r="AI59" s="14"/>
      <c r="AJ59" s="14"/>
      <c r="AK59" s="5"/>
      <c r="AL59" s="14"/>
      <c r="AM59" s="14"/>
      <c r="AN59" s="14" t="e">
        <f t="shared" si="4"/>
        <v>#DIV/0!</v>
      </c>
      <c r="AO59" s="14"/>
      <c r="AP59" s="5" t="s">
        <v>497</v>
      </c>
      <c r="AQ59" s="5" t="s">
        <v>62</v>
      </c>
      <c r="AR59" s="5" t="s">
        <v>498</v>
      </c>
      <c r="AS59" s="5" t="s">
        <v>499</v>
      </c>
      <c r="AT59" s="14" t="s">
        <v>127</v>
      </c>
      <c r="AU59" s="14"/>
      <c r="AV59" s="14">
        <f>(X59*30)/100</f>
        <v>14.925000000000001</v>
      </c>
      <c r="AW59" s="14">
        <f>(AF59*30%)/100</f>
        <v>0.16574999999999998</v>
      </c>
      <c r="AX59" s="18">
        <v>5</v>
      </c>
      <c r="AY59" s="14">
        <v>0</v>
      </c>
      <c r="AZ59" s="14"/>
      <c r="BA59" s="14">
        <v>10</v>
      </c>
      <c r="BB59" s="18">
        <f>AV59+AW59+AX59+AY59+AZ59+BA59</f>
        <v>30.09075</v>
      </c>
      <c r="BC59" s="5" t="s">
        <v>154</v>
      </c>
      <c r="BD59" s="5"/>
      <c r="BE59" s="5" t="s">
        <v>500</v>
      </c>
    </row>
    <row r="60" spans="1:57" ht="30" x14ac:dyDescent="0.25">
      <c r="A60" s="14">
        <v>55</v>
      </c>
      <c r="B60" s="14">
        <v>95</v>
      </c>
      <c r="C60" s="5" t="s">
        <v>73</v>
      </c>
      <c r="D60" s="5" t="s">
        <v>501</v>
      </c>
      <c r="E60" s="5" t="s">
        <v>74</v>
      </c>
      <c r="F60" s="14">
        <v>30</v>
      </c>
      <c r="G60" s="14">
        <v>8</v>
      </c>
      <c r="H60" s="14">
        <v>1992</v>
      </c>
      <c r="I60" s="5" t="str">
        <f t="shared" si="1"/>
        <v>30/8/1992</v>
      </c>
      <c r="J60" s="15" t="e">
        <f>DATEDIF(I60,#REF!,"Y")&amp;" Years, " &amp;DATEDIF(I60,#REF!,"YM")&amp;" Months, "&amp;DATEDIF(I60,#REF!,"MD")&amp; " days"</f>
        <v>#REF!</v>
      </c>
      <c r="K60" s="5" t="s">
        <v>53</v>
      </c>
      <c r="L60" s="16">
        <v>768697249778</v>
      </c>
      <c r="M60" s="14" t="s">
        <v>75</v>
      </c>
      <c r="N60" s="14" t="s">
        <v>55</v>
      </c>
      <c r="O60" s="14" t="s">
        <v>56</v>
      </c>
      <c r="P60" s="14" t="s">
        <v>502</v>
      </c>
      <c r="Q60" s="14" t="s">
        <v>58</v>
      </c>
      <c r="R60" s="14" t="s">
        <v>59</v>
      </c>
      <c r="S60" s="14" t="s">
        <v>116</v>
      </c>
      <c r="T60" s="14"/>
      <c r="U60" s="14" t="s">
        <v>503</v>
      </c>
      <c r="V60" s="14">
        <v>1400</v>
      </c>
      <c r="W60" s="14">
        <v>851</v>
      </c>
      <c r="X60" s="14">
        <f t="shared" si="2"/>
        <v>60.785714285714285</v>
      </c>
      <c r="Y60" s="14" t="s">
        <v>61</v>
      </c>
      <c r="Z60" s="14">
        <v>1000</v>
      </c>
      <c r="AA60" s="14">
        <v>670</v>
      </c>
      <c r="AB60" s="18">
        <f t="shared" si="3"/>
        <v>67</v>
      </c>
      <c r="AC60" s="14" t="s">
        <v>61</v>
      </c>
      <c r="AD60" s="14">
        <v>1000</v>
      </c>
      <c r="AE60" s="14">
        <v>803</v>
      </c>
      <c r="AF60" s="14">
        <f t="shared" si="6"/>
        <v>80.300000000000011</v>
      </c>
      <c r="AG60" s="14" t="s">
        <v>61</v>
      </c>
      <c r="AH60" s="14"/>
      <c r="AI60" s="14"/>
      <c r="AJ60" s="14"/>
      <c r="AK60" s="5"/>
      <c r="AL60" s="14">
        <v>150</v>
      </c>
      <c r="AM60" s="14">
        <v>89</v>
      </c>
      <c r="AN60" s="14">
        <f t="shared" si="4"/>
        <v>59.333333333333336</v>
      </c>
      <c r="AO60" s="14">
        <v>2017</v>
      </c>
      <c r="AP60" s="5" t="s">
        <v>504</v>
      </c>
      <c r="AQ60" s="5" t="s">
        <v>62</v>
      </c>
      <c r="AR60" s="5">
        <v>2018</v>
      </c>
      <c r="AS60" s="5">
        <v>2019</v>
      </c>
      <c r="AT60" s="14" t="s">
        <v>169</v>
      </c>
      <c r="AU60" s="14"/>
      <c r="AV60" s="14">
        <f>(X60*30)/100</f>
        <v>18.235714285714284</v>
      </c>
      <c r="AW60" s="14">
        <f>(AF60*30%)/100</f>
        <v>0.24090000000000003</v>
      </c>
      <c r="AX60" s="18">
        <f>AB60</f>
        <v>67</v>
      </c>
      <c r="AY60" s="14">
        <f>AJ60</f>
        <v>0</v>
      </c>
      <c r="AZ60" s="14">
        <f>(AN60*20)/100</f>
        <v>11.866666666666667</v>
      </c>
      <c r="BA60" s="14"/>
      <c r="BB60" s="14"/>
      <c r="BC60" s="5" t="s">
        <v>154</v>
      </c>
      <c r="BD60" s="5"/>
      <c r="BE60" s="5" t="s">
        <v>474</v>
      </c>
    </row>
    <row r="61" spans="1:57" ht="45" x14ac:dyDescent="0.25">
      <c r="A61" s="14">
        <v>56</v>
      </c>
      <c r="B61" s="14">
        <v>96</v>
      </c>
      <c r="C61" s="5" t="s">
        <v>505</v>
      </c>
      <c r="D61" s="5" t="s">
        <v>476</v>
      </c>
      <c r="E61" s="5" t="s">
        <v>506</v>
      </c>
      <c r="F61" s="14">
        <v>1</v>
      </c>
      <c r="G61" s="14">
        <v>5</v>
      </c>
      <c r="H61" s="14">
        <v>1979</v>
      </c>
      <c r="I61" s="5" t="str">
        <f t="shared" si="1"/>
        <v>1/5/1979</v>
      </c>
      <c r="J61" s="15" t="e">
        <f>DATEDIF(I61,#REF!,"Y")&amp;" Years, " &amp;DATEDIF(I61,#REF!,"YM")&amp;" Months, "&amp;DATEDIF(I61,#REF!,"MD")&amp; " days"</f>
        <v>#REF!</v>
      </c>
      <c r="K61" s="5" t="s">
        <v>53</v>
      </c>
      <c r="L61" s="16">
        <v>962512553953</v>
      </c>
      <c r="M61" s="14" t="s">
        <v>75</v>
      </c>
      <c r="N61" s="14" t="s">
        <v>64</v>
      </c>
      <c r="O61" s="14" t="s">
        <v>56</v>
      </c>
      <c r="P61" s="14" t="s">
        <v>144</v>
      </c>
      <c r="Q61" s="14" t="s">
        <v>58</v>
      </c>
      <c r="R61" s="14" t="s">
        <v>59</v>
      </c>
      <c r="S61" s="14" t="s">
        <v>69</v>
      </c>
      <c r="T61" s="14"/>
      <c r="U61" s="14" t="s">
        <v>496</v>
      </c>
      <c r="V61" s="14">
        <v>1200</v>
      </c>
      <c r="W61" s="14">
        <v>467</v>
      </c>
      <c r="X61" s="14">
        <f t="shared" si="2"/>
        <v>38.916666666666664</v>
      </c>
      <c r="Y61" s="14" t="s">
        <v>66</v>
      </c>
      <c r="Z61" s="14">
        <v>1100</v>
      </c>
      <c r="AA61" s="14">
        <v>504</v>
      </c>
      <c r="AB61" s="18">
        <f t="shared" si="3"/>
        <v>45.81818181818182</v>
      </c>
      <c r="AC61" s="14" t="s">
        <v>66</v>
      </c>
      <c r="AD61" s="14">
        <v>1400</v>
      </c>
      <c r="AE61" s="14">
        <v>905</v>
      </c>
      <c r="AF61" s="14">
        <f t="shared" si="6"/>
        <v>64.642857142857153</v>
      </c>
      <c r="AG61" s="14" t="s">
        <v>61</v>
      </c>
      <c r="AH61" s="14"/>
      <c r="AI61" s="14"/>
      <c r="AJ61" s="14"/>
      <c r="AK61" s="5"/>
      <c r="AL61" s="14">
        <v>150</v>
      </c>
      <c r="AM61" s="14">
        <v>65</v>
      </c>
      <c r="AN61" s="14">
        <f t="shared" si="4"/>
        <v>43.333333333333336</v>
      </c>
      <c r="AO61" s="14">
        <v>2018</v>
      </c>
      <c r="AP61" s="5" t="s">
        <v>507</v>
      </c>
      <c r="AQ61" s="5" t="s">
        <v>62</v>
      </c>
      <c r="AR61" s="5">
        <v>2016</v>
      </c>
      <c r="AS61" s="5">
        <v>2017</v>
      </c>
      <c r="AT61" s="14" t="s">
        <v>169</v>
      </c>
      <c r="AU61" s="14"/>
      <c r="AV61" s="14">
        <f>(X61*30)/100</f>
        <v>11.675000000000001</v>
      </c>
      <c r="AW61" s="14">
        <f>(AF61*30%)/100</f>
        <v>0.19392857142857145</v>
      </c>
      <c r="AX61" s="18">
        <f>AB61</f>
        <v>45.81818181818182</v>
      </c>
      <c r="AY61" s="14">
        <f>AJ61</f>
        <v>0</v>
      </c>
      <c r="AZ61" s="14">
        <f>(AN61*20)/100</f>
        <v>8.6666666666666679</v>
      </c>
      <c r="BA61" s="14"/>
      <c r="BB61" s="14"/>
      <c r="BC61" s="5" t="s">
        <v>154</v>
      </c>
      <c r="BD61" s="5" t="s">
        <v>23</v>
      </c>
      <c r="BE61" s="5" t="s">
        <v>508</v>
      </c>
    </row>
    <row r="62" spans="1:57" ht="30" x14ac:dyDescent="0.25">
      <c r="A62" s="14">
        <v>57</v>
      </c>
      <c r="B62" s="14">
        <v>100</v>
      </c>
      <c r="C62" s="5" t="s">
        <v>509</v>
      </c>
      <c r="D62" s="5" t="s">
        <v>510</v>
      </c>
      <c r="E62" s="5" t="s">
        <v>511</v>
      </c>
      <c r="F62" s="14">
        <v>22</v>
      </c>
      <c r="G62" s="14">
        <v>1</v>
      </c>
      <c r="H62" s="14">
        <v>1985</v>
      </c>
      <c r="I62" s="5" t="str">
        <f t="shared" si="1"/>
        <v>22/1/1985</v>
      </c>
      <c r="J62" s="15" t="e">
        <f>DATEDIF(I62,#REF!,"Y")&amp;" Years, " &amp;DATEDIF(I62,#REF!,"YM")&amp;" Months, "&amp;DATEDIF(I62,#REF!,"MD")&amp; " days"</f>
        <v>#REF!</v>
      </c>
      <c r="K62" s="5" t="s">
        <v>53</v>
      </c>
      <c r="L62" s="16">
        <v>765989813724</v>
      </c>
      <c r="M62" s="14" t="s">
        <v>98</v>
      </c>
      <c r="N62" s="14" t="s">
        <v>55</v>
      </c>
      <c r="O62" s="14" t="s">
        <v>56</v>
      </c>
      <c r="P62" s="14" t="s">
        <v>137</v>
      </c>
      <c r="Q62" s="14" t="s">
        <v>58</v>
      </c>
      <c r="R62" s="14" t="s">
        <v>59</v>
      </c>
      <c r="S62" s="14" t="s">
        <v>69</v>
      </c>
      <c r="T62" s="14"/>
      <c r="U62" s="14"/>
      <c r="V62" s="14">
        <v>1400</v>
      </c>
      <c r="W62" s="14">
        <v>636</v>
      </c>
      <c r="X62" s="14">
        <f t="shared" si="2"/>
        <v>45.428571428571431</v>
      </c>
      <c r="Y62" s="14" t="s">
        <v>66</v>
      </c>
      <c r="Z62" s="14">
        <v>1000</v>
      </c>
      <c r="AA62" s="14">
        <v>711</v>
      </c>
      <c r="AB62" s="18">
        <f t="shared" si="3"/>
        <v>71.099999999999994</v>
      </c>
      <c r="AC62" s="14" t="s">
        <v>61</v>
      </c>
      <c r="AD62" s="14">
        <v>600</v>
      </c>
      <c r="AE62" s="14">
        <v>265</v>
      </c>
      <c r="AF62" s="14">
        <f t="shared" si="6"/>
        <v>44.166666666666664</v>
      </c>
      <c r="AG62" s="14" t="s">
        <v>66</v>
      </c>
      <c r="AH62" s="14"/>
      <c r="AI62" s="14"/>
      <c r="AJ62" s="14"/>
      <c r="AK62" s="5"/>
      <c r="AL62" s="14">
        <v>150</v>
      </c>
      <c r="AM62" s="14">
        <v>60</v>
      </c>
      <c r="AN62" s="14">
        <f t="shared" si="4"/>
        <v>40</v>
      </c>
      <c r="AO62" s="14">
        <v>2018</v>
      </c>
      <c r="AP62" s="5" t="s">
        <v>512</v>
      </c>
      <c r="AQ62" s="5" t="s">
        <v>62</v>
      </c>
      <c r="AR62" s="5" t="s">
        <v>513</v>
      </c>
      <c r="AS62" s="5" t="s">
        <v>514</v>
      </c>
      <c r="AT62" s="14" t="s">
        <v>141</v>
      </c>
      <c r="AU62" s="14"/>
      <c r="AV62" s="14">
        <f>(X62*30)/100</f>
        <v>13.628571428571428</v>
      </c>
      <c r="AW62" s="14">
        <f>(AF62*30%)/100</f>
        <v>0.13249999999999998</v>
      </c>
      <c r="AX62" s="18">
        <v>5</v>
      </c>
      <c r="AY62" s="14">
        <v>0</v>
      </c>
      <c r="AZ62" s="14">
        <f>(AN62*20)/100</f>
        <v>8</v>
      </c>
      <c r="BA62" s="14">
        <v>10</v>
      </c>
      <c r="BB62" s="18">
        <f>AV62+AW62+AX62+AY62+AZ62+BA62</f>
        <v>36.761071428571427</v>
      </c>
      <c r="BC62" s="5" t="s">
        <v>154</v>
      </c>
      <c r="BD62" s="5"/>
      <c r="BE62" s="5" t="s">
        <v>515</v>
      </c>
    </row>
    <row r="63" spans="1:57" ht="30" x14ac:dyDescent="0.25">
      <c r="A63" s="14">
        <v>58</v>
      </c>
      <c r="B63" s="14">
        <v>103</v>
      </c>
      <c r="C63" s="5" t="s">
        <v>516</v>
      </c>
      <c r="D63" s="5" t="s">
        <v>517</v>
      </c>
      <c r="E63" s="5" t="s">
        <v>518</v>
      </c>
      <c r="F63" s="14">
        <v>30</v>
      </c>
      <c r="G63" s="14">
        <v>8</v>
      </c>
      <c r="H63" s="14">
        <v>1985</v>
      </c>
      <c r="I63" s="5" t="str">
        <f t="shared" si="1"/>
        <v>30/8/1985</v>
      </c>
      <c r="J63" s="15" t="e">
        <f>DATEDIF(I63,#REF!,"Y")&amp;" Years, " &amp;DATEDIF(I63,#REF!,"YM")&amp;" Months, "&amp;DATEDIF(I63,#REF!,"MD")&amp; " days"</f>
        <v>#REF!</v>
      </c>
      <c r="K63" s="5" t="s">
        <v>53</v>
      </c>
      <c r="L63" s="16">
        <v>707885554296</v>
      </c>
      <c r="M63" s="14" t="s">
        <v>75</v>
      </c>
      <c r="N63" s="14" t="s">
        <v>55</v>
      </c>
      <c r="O63" s="14" t="s">
        <v>56</v>
      </c>
      <c r="P63" s="14" t="s">
        <v>125</v>
      </c>
      <c r="Q63" s="14"/>
      <c r="R63" s="14"/>
      <c r="S63" s="14" t="s">
        <v>69</v>
      </c>
      <c r="T63" s="14"/>
      <c r="U63" s="14"/>
      <c r="V63" s="14">
        <v>1600</v>
      </c>
      <c r="W63" s="14">
        <v>726</v>
      </c>
      <c r="X63" s="14">
        <f t="shared" si="2"/>
        <v>45.375</v>
      </c>
      <c r="Y63" s="14" t="s">
        <v>66</v>
      </c>
      <c r="Z63" s="14"/>
      <c r="AA63" s="14"/>
      <c r="AB63" s="18" t="e">
        <f t="shared" si="3"/>
        <v>#DIV/0!</v>
      </c>
      <c r="AC63" s="14"/>
      <c r="AD63" s="14">
        <v>1400</v>
      </c>
      <c r="AE63" s="14">
        <v>983</v>
      </c>
      <c r="AF63" s="14">
        <f t="shared" si="6"/>
        <v>70.214285714285722</v>
      </c>
      <c r="AG63" s="14" t="s">
        <v>61</v>
      </c>
      <c r="AH63" s="14"/>
      <c r="AI63" s="14"/>
      <c r="AJ63" s="14"/>
      <c r="AK63" s="5"/>
      <c r="AL63" s="14"/>
      <c r="AM63" s="14"/>
      <c r="AN63" s="14" t="e">
        <f t="shared" si="4"/>
        <v>#DIV/0!</v>
      </c>
      <c r="AO63" s="14"/>
      <c r="AP63" s="5" t="s">
        <v>519</v>
      </c>
      <c r="AQ63" s="5" t="s">
        <v>62</v>
      </c>
      <c r="AR63" s="5" t="s">
        <v>520</v>
      </c>
      <c r="AS63" s="5" t="s">
        <v>521</v>
      </c>
      <c r="AT63" s="14" t="s">
        <v>522</v>
      </c>
      <c r="AU63" s="14"/>
      <c r="AV63" s="14">
        <f>(X63*30)/100</f>
        <v>13.612500000000001</v>
      </c>
      <c r="AW63" s="14">
        <f>(AF63*30%)/100</f>
        <v>0.21064285714285716</v>
      </c>
      <c r="AX63" s="18">
        <v>0</v>
      </c>
      <c r="AY63" s="14">
        <v>0</v>
      </c>
      <c r="AZ63" s="14"/>
      <c r="BA63" s="14">
        <v>10</v>
      </c>
      <c r="BB63" s="18">
        <f>AV63+AW63+AX63+AY63+AZ63+BA63</f>
        <v>23.823142857142859</v>
      </c>
      <c r="BC63" s="5" t="s">
        <v>154</v>
      </c>
      <c r="BD63" s="5" t="s">
        <v>23</v>
      </c>
      <c r="BE63" s="5" t="s">
        <v>523</v>
      </c>
    </row>
    <row r="64" spans="1:57" ht="75" x14ac:dyDescent="0.25">
      <c r="A64" s="14">
        <v>59</v>
      </c>
      <c r="B64" s="14">
        <v>104</v>
      </c>
      <c r="C64" s="5" t="s">
        <v>524</v>
      </c>
      <c r="D64" s="5" t="s">
        <v>76</v>
      </c>
      <c r="E64" s="5" t="s">
        <v>525</v>
      </c>
      <c r="F64" s="14">
        <v>25</v>
      </c>
      <c r="G64" s="14">
        <v>6</v>
      </c>
      <c r="H64" s="14">
        <v>1977</v>
      </c>
      <c r="I64" s="5" t="str">
        <f t="shared" si="1"/>
        <v>25/6/1977</v>
      </c>
      <c r="J64" s="15" t="e">
        <f>DATEDIF(I64,#REF!,"Y")&amp;" Years, " &amp;DATEDIF(I64,#REF!,"YM")&amp;" Months, "&amp;DATEDIF(I64,#REF!,"MD")&amp; " days"</f>
        <v>#REF!</v>
      </c>
      <c r="K64" s="5" t="s">
        <v>53</v>
      </c>
      <c r="L64" s="16">
        <v>388025404646</v>
      </c>
      <c r="M64" s="14" t="s">
        <v>75</v>
      </c>
      <c r="N64" s="14" t="s">
        <v>55</v>
      </c>
      <c r="O64" s="14" t="s">
        <v>56</v>
      </c>
      <c r="P64" s="14" t="s">
        <v>526</v>
      </c>
      <c r="Q64" s="14" t="s">
        <v>58</v>
      </c>
      <c r="R64" s="14" t="s">
        <v>59</v>
      </c>
      <c r="S64" s="14" t="s">
        <v>69</v>
      </c>
      <c r="T64" s="14"/>
      <c r="U64" s="14"/>
      <c r="V64" s="14">
        <v>1700</v>
      </c>
      <c r="W64" s="14">
        <v>807</v>
      </c>
      <c r="X64" s="14">
        <f t="shared" si="2"/>
        <v>47.470588235294123</v>
      </c>
      <c r="Y64" s="14" t="s">
        <v>66</v>
      </c>
      <c r="Z64" s="14">
        <v>1000</v>
      </c>
      <c r="AA64" s="14">
        <v>645</v>
      </c>
      <c r="AB64" s="18">
        <f t="shared" si="3"/>
        <v>64.5</v>
      </c>
      <c r="AC64" s="14" t="s">
        <v>61</v>
      </c>
      <c r="AD64" s="14">
        <v>1200</v>
      </c>
      <c r="AE64" s="14">
        <v>813</v>
      </c>
      <c r="AF64" s="14">
        <f t="shared" si="6"/>
        <v>67.75</v>
      </c>
      <c r="AG64" s="14" t="s">
        <v>61</v>
      </c>
      <c r="AH64" s="14"/>
      <c r="AI64" s="14"/>
      <c r="AJ64" s="14"/>
      <c r="AK64" s="5"/>
      <c r="AL64" s="14">
        <v>150</v>
      </c>
      <c r="AM64" s="14">
        <v>75</v>
      </c>
      <c r="AN64" s="14">
        <f t="shared" si="4"/>
        <v>50</v>
      </c>
      <c r="AO64" s="14">
        <v>2011</v>
      </c>
      <c r="AP64" s="5" t="s">
        <v>527</v>
      </c>
      <c r="AQ64" s="5"/>
      <c r="AR64" s="5" t="s">
        <v>528</v>
      </c>
      <c r="AS64" s="5" t="s">
        <v>529</v>
      </c>
      <c r="AT64" s="14" t="s">
        <v>530</v>
      </c>
      <c r="AU64" s="14"/>
      <c r="AV64" s="14">
        <f>(X64*30)/100</f>
        <v>14.241176470588236</v>
      </c>
      <c r="AW64" s="14">
        <f>(AF64*30%)/100</f>
        <v>0.20324999999999999</v>
      </c>
      <c r="AX64" s="18">
        <v>5</v>
      </c>
      <c r="AY64" s="14">
        <v>0</v>
      </c>
      <c r="AZ64" s="14">
        <f>(AN64*20)/100</f>
        <v>10</v>
      </c>
      <c r="BA64" s="14">
        <v>10</v>
      </c>
      <c r="BB64" s="18">
        <f>AV64+AW64+AX64+AY64+AZ64+BA64</f>
        <v>39.44442647058824</v>
      </c>
      <c r="BC64" s="5" t="s">
        <v>154</v>
      </c>
      <c r="BD64" s="5"/>
      <c r="BE64" s="5" t="s">
        <v>531</v>
      </c>
    </row>
    <row r="65" spans="1:57" ht="60" x14ac:dyDescent="0.25">
      <c r="A65" s="14">
        <v>60</v>
      </c>
      <c r="B65" s="14">
        <v>105</v>
      </c>
      <c r="C65" s="5" t="s">
        <v>532</v>
      </c>
      <c r="D65" s="5" t="s">
        <v>533</v>
      </c>
      <c r="E65" s="5" t="s">
        <v>251</v>
      </c>
      <c r="F65" s="14">
        <v>5</v>
      </c>
      <c r="G65" s="14">
        <v>10</v>
      </c>
      <c r="H65" s="14">
        <v>1990</v>
      </c>
      <c r="I65" s="5" t="str">
        <f t="shared" si="1"/>
        <v>5/10/1990</v>
      </c>
      <c r="J65" s="15" t="e">
        <f>DATEDIF(I65,#REF!,"Y")&amp;" Years, " &amp;DATEDIF(I65,#REF!,"YM")&amp;" Months, "&amp;DATEDIF(I65,#REF!,"MD")&amp; " days"</f>
        <v>#REF!</v>
      </c>
      <c r="K65" s="5" t="s">
        <v>53</v>
      </c>
      <c r="L65" s="16">
        <v>856356258058</v>
      </c>
      <c r="M65" s="14" t="s">
        <v>75</v>
      </c>
      <c r="N65" s="14" t="s">
        <v>55</v>
      </c>
      <c r="O65" s="14" t="s">
        <v>56</v>
      </c>
      <c r="P65" s="14" t="s">
        <v>534</v>
      </c>
      <c r="Q65" s="14"/>
      <c r="R65" s="14"/>
      <c r="S65" s="14" t="s">
        <v>69</v>
      </c>
      <c r="T65" s="14"/>
      <c r="U65" s="14"/>
      <c r="V65" s="14">
        <v>2100</v>
      </c>
      <c r="W65" s="14">
        <v>1106</v>
      </c>
      <c r="X65" s="14">
        <f t="shared" si="2"/>
        <v>52.666666666666664</v>
      </c>
      <c r="Y65" s="14" t="s">
        <v>60</v>
      </c>
      <c r="Z65" s="14"/>
      <c r="AA65" s="14"/>
      <c r="AB65" s="18" t="e">
        <f t="shared" si="3"/>
        <v>#DIV/0!</v>
      </c>
      <c r="AC65" s="14"/>
      <c r="AD65" s="14">
        <v>1200</v>
      </c>
      <c r="AE65" s="14">
        <v>897</v>
      </c>
      <c r="AF65" s="14">
        <f t="shared" si="6"/>
        <v>74.75</v>
      </c>
      <c r="AG65" s="14" t="s">
        <v>61</v>
      </c>
      <c r="AH65" s="14"/>
      <c r="AI65" s="14"/>
      <c r="AJ65" s="14"/>
      <c r="AK65" s="5"/>
      <c r="AL65" s="14"/>
      <c r="AM65" s="14"/>
      <c r="AN65" s="14" t="e">
        <f t="shared" si="4"/>
        <v>#DIV/0!</v>
      </c>
      <c r="AO65" s="14"/>
      <c r="AP65" s="5" t="s">
        <v>535</v>
      </c>
      <c r="AQ65" s="5" t="s">
        <v>62</v>
      </c>
      <c r="AR65" s="5"/>
      <c r="AS65" s="5"/>
      <c r="AT65" s="14"/>
      <c r="AU65" s="14"/>
      <c r="AV65" s="14">
        <f>(X65*30)/100</f>
        <v>15.8</v>
      </c>
      <c r="AW65" s="14">
        <f>(AF65*30%)/100</f>
        <v>0.22425</v>
      </c>
      <c r="AX65" s="18">
        <v>0</v>
      </c>
      <c r="AY65" s="14">
        <v>0</v>
      </c>
      <c r="AZ65" s="14"/>
      <c r="BA65" s="14">
        <v>10</v>
      </c>
      <c r="BB65" s="18">
        <f>AV65+AW65+AX65+AY65+AZ65+BA65</f>
        <v>26.024250000000002</v>
      </c>
      <c r="BC65" s="5" t="s">
        <v>154</v>
      </c>
      <c r="BD65" s="5"/>
      <c r="BE65" s="5" t="s">
        <v>536</v>
      </c>
    </row>
    <row r="66" spans="1:57" ht="45" x14ac:dyDescent="0.25">
      <c r="A66" s="14">
        <v>61</v>
      </c>
      <c r="B66" s="14">
        <v>107</v>
      </c>
      <c r="C66" s="5" t="s">
        <v>537</v>
      </c>
      <c r="D66" s="5" t="s">
        <v>131</v>
      </c>
      <c r="E66" s="5" t="s">
        <v>469</v>
      </c>
      <c r="F66" s="14">
        <v>18</v>
      </c>
      <c r="G66" s="14">
        <v>1</v>
      </c>
      <c r="H66" s="14">
        <v>1992</v>
      </c>
      <c r="I66" s="5" t="str">
        <f t="shared" si="1"/>
        <v>18/1/1992</v>
      </c>
      <c r="J66" s="15" t="e">
        <f>DATEDIF(I66,#REF!,"Y")&amp;" Years, " &amp;DATEDIF(I66,#REF!,"YM")&amp;" Months, "&amp;DATEDIF(I66,#REF!,"MD")&amp; " days"</f>
        <v>#REF!</v>
      </c>
      <c r="K66" s="5" t="s">
        <v>53</v>
      </c>
      <c r="L66" s="16">
        <v>472179700869</v>
      </c>
      <c r="M66" s="14" t="s">
        <v>85</v>
      </c>
      <c r="N66" s="14" t="s">
        <v>55</v>
      </c>
      <c r="O66" s="14" t="s">
        <v>56</v>
      </c>
      <c r="P66" s="14" t="s">
        <v>116</v>
      </c>
      <c r="Q66" s="14" t="s">
        <v>58</v>
      </c>
      <c r="R66" s="14" t="s">
        <v>59</v>
      </c>
      <c r="S66" s="14" t="s">
        <v>116</v>
      </c>
      <c r="T66" s="14"/>
      <c r="U66" s="14"/>
      <c r="V66" s="14">
        <v>1400</v>
      </c>
      <c r="W66" s="14">
        <v>734</v>
      </c>
      <c r="X66" s="14">
        <f t="shared" si="2"/>
        <v>52.428571428571423</v>
      </c>
      <c r="Y66" s="14" t="s">
        <v>60</v>
      </c>
      <c r="Z66" s="14">
        <v>1000</v>
      </c>
      <c r="AA66" s="14">
        <v>755</v>
      </c>
      <c r="AB66" s="18">
        <f t="shared" si="3"/>
        <v>75.5</v>
      </c>
      <c r="AC66" s="14" t="s">
        <v>61</v>
      </c>
      <c r="AD66" s="14">
        <v>900</v>
      </c>
      <c r="AE66" s="14">
        <v>624</v>
      </c>
      <c r="AF66" s="14">
        <f t="shared" si="6"/>
        <v>69.333333333333343</v>
      </c>
      <c r="AG66" s="14" t="s">
        <v>61</v>
      </c>
      <c r="AH66" s="14"/>
      <c r="AI66" s="14"/>
      <c r="AJ66" s="14"/>
      <c r="AK66" s="5"/>
      <c r="AL66" s="14">
        <v>150</v>
      </c>
      <c r="AM66" s="14">
        <v>82</v>
      </c>
      <c r="AN66" s="14">
        <f t="shared" si="4"/>
        <v>54.666666666666664</v>
      </c>
      <c r="AO66" s="14">
        <v>2018</v>
      </c>
      <c r="AP66" s="5" t="s">
        <v>538</v>
      </c>
      <c r="AQ66" s="5" t="s">
        <v>62</v>
      </c>
      <c r="AR66" s="5" t="s">
        <v>539</v>
      </c>
      <c r="AS66" s="5" t="s">
        <v>540</v>
      </c>
      <c r="AT66" s="14" t="s">
        <v>541</v>
      </c>
      <c r="AU66" s="14"/>
      <c r="AV66" s="14">
        <f>(X66*30)/100</f>
        <v>15.728571428571426</v>
      </c>
      <c r="AW66" s="14">
        <f>(AF66*30%)/100</f>
        <v>0.20800000000000002</v>
      </c>
      <c r="AX66" s="18">
        <f>AB66</f>
        <v>75.5</v>
      </c>
      <c r="AY66" s="14">
        <f>AJ66</f>
        <v>0</v>
      </c>
      <c r="AZ66" s="14">
        <f>(AN66*20)/100</f>
        <v>10.933333333333332</v>
      </c>
      <c r="BA66" s="14"/>
      <c r="BB66" s="14"/>
      <c r="BC66" s="5" t="s">
        <v>154</v>
      </c>
      <c r="BD66" s="5"/>
      <c r="BE66" s="5" t="s">
        <v>542</v>
      </c>
    </row>
    <row r="67" spans="1:57" ht="60" x14ac:dyDescent="0.25">
      <c r="A67" s="14">
        <v>62</v>
      </c>
      <c r="B67" s="14">
        <v>108</v>
      </c>
      <c r="C67" s="5" t="s">
        <v>543</v>
      </c>
      <c r="D67" s="5" t="s">
        <v>544</v>
      </c>
      <c r="E67" s="5" t="s">
        <v>147</v>
      </c>
      <c r="F67" s="14">
        <v>15</v>
      </c>
      <c r="G67" s="14">
        <v>6</v>
      </c>
      <c r="H67" s="14">
        <v>1983</v>
      </c>
      <c r="I67" s="5" t="str">
        <f t="shared" si="1"/>
        <v>15/6/1983</v>
      </c>
      <c r="J67" s="15" t="e">
        <f>DATEDIF(I67,#REF!,"Y")&amp;" Years, " &amp;DATEDIF(I67,#REF!,"YM")&amp;" Months, "&amp;DATEDIF(I67,#REF!,"MD")&amp; " days"</f>
        <v>#REF!</v>
      </c>
      <c r="K67" s="5" t="s">
        <v>53</v>
      </c>
      <c r="L67" s="16">
        <v>301490249405</v>
      </c>
      <c r="M67" s="14" t="s">
        <v>85</v>
      </c>
      <c r="N67" s="14" t="s">
        <v>55</v>
      </c>
      <c r="O67" s="14" t="s">
        <v>56</v>
      </c>
      <c r="P67" s="14" t="s">
        <v>545</v>
      </c>
      <c r="Q67" s="14"/>
      <c r="R67" s="14"/>
      <c r="S67" s="14" t="s">
        <v>69</v>
      </c>
      <c r="T67" s="14"/>
      <c r="U67" s="14" t="s">
        <v>117</v>
      </c>
      <c r="V67" s="14">
        <v>1600</v>
      </c>
      <c r="W67" s="14">
        <v>715</v>
      </c>
      <c r="X67" s="14">
        <f t="shared" si="2"/>
        <v>44.6875</v>
      </c>
      <c r="Y67" s="14" t="s">
        <v>66</v>
      </c>
      <c r="Z67" s="14"/>
      <c r="AA67" s="14"/>
      <c r="AB67" s="18" t="e">
        <f t="shared" si="3"/>
        <v>#DIV/0!</v>
      </c>
      <c r="AC67" s="14"/>
      <c r="AD67" s="14">
        <v>700</v>
      </c>
      <c r="AE67" s="14">
        <v>574</v>
      </c>
      <c r="AF67" s="14">
        <f t="shared" si="6"/>
        <v>82</v>
      </c>
      <c r="AG67" s="14" t="s">
        <v>61</v>
      </c>
      <c r="AH67" s="14"/>
      <c r="AI67" s="14"/>
      <c r="AJ67" s="14"/>
      <c r="AK67" s="5"/>
      <c r="AL67" s="14"/>
      <c r="AM67" s="14"/>
      <c r="AN67" s="14" t="e">
        <f t="shared" si="4"/>
        <v>#DIV/0!</v>
      </c>
      <c r="AO67" s="14"/>
      <c r="AP67" s="5" t="s">
        <v>546</v>
      </c>
      <c r="AQ67" s="5" t="s">
        <v>62</v>
      </c>
      <c r="AR67" s="5" t="s">
        <v>547</v>
      </c>
      <c r="AS67" s="5" t="s">
        <v>548</v>
      </c>
      <c r="AT67" s="14" t="s">
        <v>141</v>
      </c>
      <c r="AU67" s="14"/>
      <c r="AV67" s="14">
        <f>(X67*30)/100</f>
        <v>13.40625</v>
      </c>
      <c r="AW67" s="14">
        <f>(AF67*30%)/100</f>
        <v>0.24599999999999997</v>
      </c>
      <c r="AX67" s="18">
        <v>0</v>
      </c>
      <c r="AY67" s="14">
        <v>0</v>
      </c>
      <c r="AZ67" s="14"/>
      <c r="BA67" s="14">
        <v>10</v>
      </c>
      <c r="BB67" s="18">
        <f t="shared" ref="BB67:BB87" si="8">AV67+AW67+AX67+AY67+AZ67+BA67</f>
        <v>23.652250000000002</v>
      </c>
      <c r="BC67" s="5" t="s">
        <v>154</v>
      </c>
      <c r="BD67" s="5"/>
      <c r="BE67" s="5" t="s">
        <v>549</v>
      </c>
    </row>
    <row r="68" spans="1:57" ht="30" x14ac:dyDescent="0.25">
      <c r="A68" s="14">
        <v>63</v>
      </c>
      <c r="B68" s="14">
        <v>109</v>
      </c>
      <c r="C68" s="5" t="s">
        <v>550</v>
      </c>
      <c r="D68" s="5" t="s">
        <v>551</v>
      </c>
      <c r="E68" s="5" t="s">
        <v>552</v>
      </c>
      <c r="F68" s="14">
        <v>15</v>
      </c>
      <c r="G68" s="14">
        <v>6</v>
      </c>
      <c r="H68" s="14">
        <v>1985</v>
      </c>
      <c r="I68" s="5" t="str">
        <f t="shared" si="1"/>
        <v>15/6/1985</v>
      </c>
      <c r="J68" s="15" t="e">
        <f>DATEDIF(I68,#REF!,"Y")&amp;" Years, " &amp;DATEDIF(I68,#REF!,"YM")&amp;" Months, "&amp;DATEDIF(I68,#REF!,"MD")&amp; " days"</f>
        <v>#REF!</v>
      </c>
      <c r="K68" s="5" t="s">
        <v>53</v>
      </c>
      <c r="L68" s="16">
        <v>847171286741</v>
      </c>
      <c r="M68" s="14" t="s">
        <v>85</v>
      </c>
      <c r="N68" s="14" t="s">
        <v>55</v>
      </c>
      <c r="O68" s="14" t="s">
        <v>56</v>
      </c>
      <c r="P68" s="14" t="s">
        <v>553</v>
      </c>
      <c r="Q68" s="14" t="s">
        <v>58</v>
      </c>
      <c r="R68" s="14" t="s">
        <v>59</v>
      </c>
      <c r="S68" s="14" t="s">
        <v>116</v>
      </c>
      <c r="T68" s="14"/>
      <c r="U68" s="14"/>
      <c r="V68" s="14">
        <v>1600</v>
      </c>
      <c r="W68" s="14">
        <v>755</v>
      </c>
      <c r="X68" s="14">
        <f t="shared" si="2"/>
        <v>47.1875</v>
      </c>
      <c r="Y68" s="14" t="s">
        <v>66</v>
      </c>
      <c r="Z68" s="14">
        <v>1000</v>
      </c>
      <c r="AA68" s="14">
        <v>675</v>
      </c>
      <c r="AB68" s="18">
        <f t="shared" si="3"/>
        <v>67.5</v>
      </c>
      <c r="AC68" s="14" t="s">
        <v>61</v>
      </c>
      <c r="AD68" s="14">
        <v>1000</v>
      </c>
      <c r="AE68" s="14">
        <v>633</v>
      </c>
      <c r="AF68" s="14">
        <f t="shared" si="6"/>
        <v>63.3</v>
      </c>
      <c r="AG68" s="14" t="s">
        <v>61</v>
      </c>
      <c r="AH68" s="14"/>
      <c r="AI68" s="14"/>
      <c r="AJ68" s="14"/>
      <c r="AK68" s="5"/>
      <c r="AL68" s="14">
        <v>150</v>
      </c>
      <c r="AM68" s="14">
        <v>83</v>
      </c>
      <c r="AN68" s="14">
        <f t="shared" si="4"/>
        <v>55.333333333333336</v>
      </c>
      <c r="AO68" s="14">
        <v>2012</v>
      </c>
      <c r="AP68" s="5" t="s">
        <v>554</v>
      </c>
      <c r="AQ68" s="5" t="s">
        <v>83</v>
      </c>
      <c r="AR68" s="5">
        <v>2014</v>
      </c>
      <c r="AS68" s="5">
        <v>2017</v>
      </c>
      <c r="AT68" s="14" t="s">
        <v>63</v>
      </c>
      <c r="AU68" s="14"/>
      <c r="AV68" s="14">
        <f>(X68*30)/100</f>
        <v>14.15625</v>
      </c>
      <c r="AW68" s="14">
        <f>(AF68*30%)/100</f>
        <v>0.18989999999999999</v>
      </c>
      <c r="AX68" s="18">
        <v>5</v>
      </c>
      <c r="AY68" s="14">
        <v>0</v>
      </c>
      <c r="AZ68" s="14">
        <f>(AN68*20)/100</f>
        <v>11.066666666666668</v>
      </c>
      <c r="BA68" s="14">
        <v>10</v>
      </c>
      <c r="BB68" s="18">
        <f t="shared" si="8"/>
        <v>40.412816666666671</v>
      </c>
      <c r="BC68" s="5" t="s">
        <v>154</v>
      </c>
      <c r="BD68" s="5"/>
      <c r="BE68" s="5" t="s">
        <v>555</v>
      </c>
    </row>
    <row r="69" spans="1:57" ht="30" x14ac:dyDescent="0.25">
      <c r="A69" s="14">
        <v>64</v>
      </c>
      <c r="B69" s="14">
        <v>110</v>
      </c>
      <c r="C69" s="5" t="s">
        <v>556</v>
      </c>
      <c r="D69" s="5" t="s">
        <v>557</v>
      </c>
      <c r="E69" s="5" t="s">
        <v>558</v>
      </c>
      <c r="F69" s="14">
        <v>10</v>
      </c>
      <c r="G69" s="14">
        <v>3</v>
      </c>
      <c r="H69" s="14">
        <v>1987</v>
      </c>
      <c r="I69" s="5" t="str">
        <f t="shared" si="1"/>
        <v>10/3/1987</v>
      </c>
      <c r="J69" s="15" t="e">
        <f>DATEDIF(I69,#REF!,"Y")&amp;" Years, " &amp;DATEDIF(I69,#REF!,"YM")&amp;" Months, "&amp;DATEDIF(I69,#REF!,"MD")&amp; " days"</f>
        <v>#REF!</v>
      </c>
      <c r="K69" s="5" t="s">
        <v>53</v>
      </c>
      <c r="L69" s="16">
        <v>279689758361</v>
      </c>
      <c r="M69" s="14" t="s">
        <v>77</v>
      </c>
      <c r="N69" s="14" t="s">
        <v>55</v>
      </c>
      <c r="O69" s="14" t="s">
        <v>56</v>
      </c>
      <c r="P69" s="14" t="s">
        <v>559</v>
      </c>
      <c r="Q69" s="14"/>
      <c r="R69" s="14"/>
      <c r="S69" s="14" t="s">
        <v>69</v>
      </c>
      <c r="T69" s="14"/>
      <c r="U69" s="14"/>
      <c r="V69" s="14">
        <v>1600</v>
      </c>
      <c r="W69" s="14">
        <v>759</v>
      </c>
      <c r="X69" s="14">
        <f t="shared" si="2"/>
        <v>47.4375</v>
      </c>
      <c r="Y69" s="14" t="s">
        <v>66</v>
      </c>
      <c r="Z69" s="14"/>
      <c r="AA69" s="14"/>
      <c r="AB69" s="18" t="e">
        <f t="shared" si="3"/>
        <v>#DIV/0!</v>
      </c>
      <c r="AC69" s="14"/>
      <c r="AD69" s="14">
        <v>1400</v>
      </c>
      <c r="AE69" s="14">
        <v>981</v>
      </c>
      <c r="AF69" s="14">
        <f t="shared" si="6"/>
        <v>70.071428571428569</v>
      </c>
      <c r="AG69" s="14" t="s">
        <v>61</v>
      </c>
      <c r="AH69" s="14"/>
      <c r="AI69" s="14"/>
      <c r="AJ69" s="14"/>
      <c r="AK69" s="5"/>
      <c r="AL69" s="14">
        <v>150</v>
      </c>
      <c r="AM69" s="14">
        <v>75</v>
      </c>
      <c r="AN69" s="14">
        <f t="shared" si="4"/>
        <v>50</v>
      </c>
      <c r="AO69" s="14">
        <v>2012</v>
      </c>
      <c r="AP69" s="5" t="s">
        <v>560</v>
      </c>
      <c r="AQ69" s="5" t="s">
        <v>62</v>
      </c>
      <c r="AR69" s="5">
        <v>2010</v>
      </c>
      <c r="AS69" s="5">
        <v>2012</v>
      </c>
      <c r="AT69" s="14" t="s">
        <v>99</v>
      </c>
      <c r="AU69" s="14"/>
      <c r="AV69" s="14">
        <f>(X69*30)/100</f>
        <v>14.231249999999999</v>
      </c>
      <c r="AW69" s="14">
        <f>(AF69*30%)/100</f>
        <v>0.21021428571428569</v>
      </c>
      <c r="AX69" s="18">
        <v>0</v>
      </c>
      <c r="AY69" s="14">
        <v>0</v>
      </c>
      <c r="AZ69" s="14">
        <f>(AN69*20)/100</f>
        <v>10</v>
      </c>
      <c r="BA69" s="14">
        <v>10</v>
      </c>
      <c r="BB69" s="18">
        <f t="shared" si="8"/>
        <v>34.441464285714289</v>
      </c>
      <c r="BC69" s="5" t="s">
        <v>154</v>
      </c>
      <c r="BD69" s="5"/>
      <c r="BE69" s="5" t="s">
        <v>561</v>
      </c>
    </row>
    <row r="70" spans="1:57" ht="45" x14ac:dyDescent="0.25">
      <c r="A70" s="14">
        <v>65</v>
      </c>
      <c r="B70" s="14">
        <v>111</v>
      </c>
      <c r="C70" s="5" t="s">
        <v>562</v>
      </c>
      <c r="D70" s="5" t="s">
        <v>563</v>
      </c>
      <c r="E70" s="5" t="s">
        <v>564</v>
      </c>
      <c r="F70" s="14">
        <v>1</v>
      </c>
      <c r="G70" s="14">
        <v>7</v>
      </c>
      <c r="H70" s="14">
        <v>1980</v>
      </c>
      <c r="I70" s="5" t="str">
        <f t="shared" si="1"/>
        <v>1/7/1980</v>
      </c>
      <c r="J70" s="15" t="e">
        <f>DATEDIF(I70,#REF!,"Y")&amp;" Years, " &amp;DATEDIF(I70,#REF!,"YM")&amp;" Months, "&amp;DATEDIF(I70,#REF!,"MD")&amp; " days"</f>
        <v>#REF!</v>
      </c>
      <c r="K70" s="5" t="s">
        <v>53</v>
      </c>
      <c r="L70" s="16">
        <v>984274299023</v>
      </c>
      <c r="M70" s="14" t="s">
        <v>75</v>
      </c>
      <c r="N70" s="14" t="s">
        <v>55</v>
      </c>
      <c r="O70" s="14" t="s">
        <v>56</v>
      </c>
      <c r="P70" s="14" t="s">
        <v>144</v>
      </c>
      <c r="Q70" s="14" t="s">
        <v>58</v>
      </c>
      <c r="R70" s="14" t="s">
        <v>59</v>
      </c>
      <c r="S70" s="14" t="s">
        <v>69</v>
      </c>
      <c r="T70" s="14"/>
      <c r="U70" s="14"/>
      <c r="V70" s="14">
        <v>1600</v>
      </c>
      <c r="W70" s="14">
        <v>682</v>
      </c>
      <c r="X70" s="14">
        <f t="shared" si="2"/>
        <v>42.625</v>
      </c>
      <c r="Y70" s="14" t="s">
        <v>66</v>
      </c>
      <c r="Z70" s="14">
        <v>1000</v>
      </c>
      <c r="AA70" s="14">
        <v>667</v>
      </c>
      <c r="AB70" s="18">
        <f t="shared" si="3"/>
        <v>66.7</v>
      </c>
      <c r="AC70" s="14" t="s">
        <v>61</v>
      </c>
      <c r="AD70" s="14">
        <v>700</v>
      </c>
      <c r="AE70" s="14">
        <v>387</v>
      </c>
      <c r="AF70" s="14">
        <f t="shared" si="6"/>
        <v>55.285714285714285</v>
      </c>
      <c r="AG70" s="14" t="s">
        <v>60</v>
      </c>
      <c r="AH70" s="14"/>
      <c r="AI70" s="14"/>
      <c r="AJ70" s="14"/>
      <c r="AK70" s="5"/>
      <c r="AL70" s="14">
        <v>150</v>
      </c>
      <c r="AM70" s="14">
        <v>79</v>
      </c>
      <c r="AN70" s="14">
        <f t="shared" si="4"/>
        <v>52.666666666666664</v>
      </c>
      <c r="AO70" s="14">
        <v>2018</v>
      </c>
      <c r="AP70" s="5" t="s">
        <v>565</v>
      </c>
      <c r="AQ70" s="5" t="s">
        <v>83</v>
      </c>
      <c r="AR70" s="5">
        <v>2013</v>
      </c>
      <c r="AS70" s="5">
        <v>2017</v>
      </c>
      <c r="AT70" s="14" t="s">
        <v>63</v>
      </c>
      <c r="AU70" s="14"/>
      <c r="AV70" s="14">
        <f>(X70*30)/100</f>
        <v>12.7875</v>
      </c>
      <c r="AW70" s="14">
        <f>(AF70*30%)/100</f>
        <v>0.16585714285714284</v>
      </c>
      <c r="AX70" s="18">
        <v>5</v>
      </c>
      <c r="AY70" s="14">
        <v>0</v>
      </c>
      <c r="AZ70" s="14">
        <f>(AN70*20)/100</f>
        <v>10.533333333333333</v>
      </c>
      <c r="BA70" s="14">
        <v>10</v>
      </c>
      <c r="BB70" s="18">
        <f t="shared" si="8"/>
        <v>38.486690476190475</v>
      </c>
      <c r="BC70" s="5" t="s">
        <v>154</v>
      </c>
      <c r="BD70" s="5"/>
      <c r="BE70" s="5" t="s">
        <v>566</v>
      </c>
    </row>
    <row r="71" spans="1:57" ht="30" x14ac:dyDescent="0.25">
      <c r="A71" s="14">
        <v>66</v>
      </c>
      <c r="B71" s="14">
        <v>112</v>
      </c>
      <c r="C71" s="5" t="s">
        <v>567</v>
      </c>
      <c r="D71" s="5" t="s">
        <v>568</v>
      </c>
      <c r="E71" s="5" t="s">
        <v>121</v>
      </c>
      <c r="F71" s="14">
        <v>28</v>
      </c>
      <c r="G71" s="14">
        <v>8</v>
      </c>
      <c r="H71" s="14">
        <v>1988</v>
      </c>
      <c r="I71" s="5" t="str">
        <f t="shared" ref="I71:I93" si="9">F71&amp;"/"&amp;G71&amp;"/"&amp;H71</f>
        <v>28/8/1988</v>
      </c>
      <c r="J71" s="15" t="e">
        <f>DATEDIF(I71,#REF!,"Y")&amp;" Years, " &amp;DATEDIF(I71,#REF!,"YM")&amp;" Months, "&amp;DATEDIF(I71,#REF!,"MD")&amp; " days"</f>
        <v>#REF!</v>
      </c>
      <c r="K71" s="5" t="s">
        <v>53</v>
      </c>
      <c r="L71" s="16">
        <v>748500800851</v>
      </c>
      <c r="M71" s="14" t="s">
        <v>75</v>
      </c>
      <c r="N71" s="14" t="s">
        <v>55</v>
      </c>
      <c r="O71" s="14" t="s">
        <v>56</v>
      </c>
      <c r="P71" s="14" t="s">
        <v>115</v>
      </c>
      <c r="Q71" s="14" t="s">
        <v>58</v>
      </c>
      <c r="R71" s="14" t="s">
        <v>59</v>
      </c>
      <c r="S71" s="14" t="s">
        <v>116</v>
      </c>
      <c r="T71" s="14"/>
      <c r="U71" s="14"/>
      <c r="V71" s="14">
        <v>1800</v>
      </c>
      <c r="W71" s="14">
        <v>1050</v>
      </c>
      <c r="X71" s="14">
        <f t="shared" ref="X71:X93" si="10">W71/V71*100</f>
        <v>58.333333333333336</v>
      </c>
      <c r="Y71" s="14" t="s">
        <v>60</v>
      </c>
      <c r="Z71" s="14">
        <v>2000</v>
      </c>
      <c r="AA71" s="14">
        <v>1405</v>
      </c>
      <c r="AB71" s="18">
        <f t="shared" ref="AB71:AB93" si="11">AA71/Z71*100</f>
        <v>70.25</v>
      </c>
      <c r="AC71" s="14" t="s">
        <v>61</v>
      </c>
      <c r="AD71" s="14">
        <v>900</v>
      </c>
      <c r="AE71" s="14">
        <v>695</v>
      </c>
      <c r="AF71" s="14">
        <f t="shared" si="6"/>
        <v>77.222222222222229</v>
      </c>
      <c r="AG71" s="14" t="s">
        <v>61</v>
      </c>
      <c r="AH71" s="14"/>
      <c r="AI71" s="14"/>
      <c r="AJ71" s="14"/>
      <c r="AK71" s="5"/>
      <c r="AL71" s="14">
        <v>150</v>
      </c>
      <c r="AM71" s="14">
        <v>88</v>
      </c>
      <c r="AN71" s="14">
        <f t="shared" ref="AN71:AN93" si="12">AM71/AL71*100</f>
        <v>58.666666666666664</v>
      </c>
      <c r="AO71" s="14">
        <v>2018</v>
      </c>
      <c r="AP71" s="5" t="s">
        <v>569</v>
      </c>
      <c r="AQ71" s="5" t="s">
        <v>62</v>
      </c>
      <c r="AR71" s="5" t="s">
        <v>570</v>
      </c>
      <c r="AS71" s="5" t="s">
        <v>571</v>
      </c>
      <c r="AT71" s="14" t="s">
        <v>572</v>
      </c>
      <c r="AU71" s="14"/>
      <c r="AV71" s="14">
        <f t="shared" ref="AV71:AV93" si="13">(X71*30)/100</f>
        <v>17.5</v>
      </c>
      <c r="AW71" s="14">
        <f t="shared" ref="AW71:AW93" si="14">(AF71*30%)/100</f>
        <v>0.23166666666666669</v>
      </c>
      <c r="AX71" s="18">
        <v>5</v>
      </c>
      <c r="AY71" s="14">
        <v>0</v>
      </c>
      <c r="AZ71" s="14">
        <f>(AN71*20)/100</f>
        <v>11.733333333333333</v>
      </c>
      <c r="BA71" s="14">
        <v>10</v>
      </c>
      <c r="BB71" s="18">
        <f t="shared" si="8"/>
        <v>44.464999999999996</v>
      </c>
      <c r="BC71" s="5" t="s">
        <v>154</v>
      </c>
      <c r="BD71" s="5" t="s">
        <v>23</v>
      </c>
      <c r="BE71" s="5" t="s">
        <v>573</v>
      </c>
    </row>
    <row r="72" spans="1:57" ht="60" x14ac:dyDescent="0.25">
      <c r="A72" s="14">
        <v>67</v>
      </c>
      <c r="B72" s="14">
        <v>114</v>
      </c>
      <c r="C72" s="5" t="s">
        <v>574</v>
      </c>
      <c r="D72" s="5" t="s">
        <v>575</v>
      </c>
      <c r="E72" s="5" t="s">
        <v>576</v>
      </c>
      <c r="F72" s="14">
        <v>15</v>
      </c>
      <c r="G72" s="14">
        <v>5</v>
      </c>
      <c r="H72" s="14">
        <v>1987</v>
      </c>
      <c r="I72" s="5" t="str">
        <f t="shared" si="9"/>
        <v>15/5/1987</v>
      </c>
      <c r="J72" s="15" t="e">
        <f>DATEDIF(I72,#REF!,"Y")&amp;" Years, " &amp;DATEDIF(I72,#REF!,"YM")&amp;" Months, "&amp;DATEDIF(I72,#REF!,"MD")&amp; " days"</f>
        <v>#REF!</v>
      </c>
      <c r="K72" s="5" t="s">
        <v>53</v>
      </c>
      <c r="L72" s="16">
        <v>396837998118</v>
      </c>
      <c r="M72" s="14" t="s">
        <v>577</v>
      </c>
      <c r="N72" s="14" t="s">
        <v>55</v>
      </c>
      <c r="O72" s="14" t="s">
        <v>56</v>
      </c>
      <c r="P72" s="14" t="s">
        <v>578</v>
      </c>
      <c r="Q72" s="14" t="s">
        <v>58</v>
      </c>
      <c r="R72" s="14" t="s">
        <v>59</v>
      </c>
      <c r="S72" s="14" t="s">
        <v>69</v>
      </c>
      <c r="T72" s="14"/>
      <c r="U72" s="14" t="s">
        <v>117</v>
      </c>
      <c r="V72" s="14">
        <v>1600</v>
      </c>
      <c r="W72" s="14">
        <v>650</v>
      </c>
      <c r="X72" s="14">
        <f t="shared" si="10"/>
        <v>40.625</v>
      </c>
      <c r="Y72" s="14" t="s">
        <v>60</v>
      </c>
      <c r="Z72" s="14">
        <v>1000</v>
      </c>
      <c r="AA72" s="14">
        <v>637</v>
      </c>
      <c r="AB72" s="18">
        <f t="shared" si="11"/>
        <v>63.7</v>
      </c>
      <c r="AC72" s="14" t="s">
        <v>61</v>
      </c>
      <c r="AD72" s="14">
        <v>700</v>
      </c>
      <c r="AE72" s="14">
        <v>582</v>
      </c>
      <c r="AF72" s="14">
        <f t="shared" si="6"/>
        <v>83.142857142857139</v>
      </c>
      <c r="AG72" s="14" t="s">
        <v>61</v>
      </c>
      <c r="AH72" s="14"/>
      <c r="AI72" s="14"/>
      <c r="AJ72" s="14"/>
      <c r="AK72" s="5"/>
      <c r="AL72" s="14"/>
      <c r="AM72" s="14"/>
      <c r="AN72" s="14" t="e">
        <f t="shared" si="12"/>
        <v>#DIV/0!</v>
      </c>
      <c r="AO72" s="14"/>
      <c r="AP72" s="5" t="s">
        <v>579</v>
      </c>
      <c r="AQ72" s="5" t="s">
        <v>62</v>
      </c>
      <c r="AR72" s="5">
        <v>2017</v>
      </c>
      <c r="AS72" s="5">
        <v>2021</v>
      </c>
      <c r="AT72" s="14" t="s">
        <v>72</v>
      </c>
      <c r="AU72" s="14"/>
      <c r="AV72" s="14">
        <f t="shared" si="13"/>
        <v>12.1875</v>
      </c>
      <c r="AW72" s="14">
        <f t="shared" si="14"/>
        <v>0.24942857142857139</v>
      </c>
      <c r="AX72" s="18">
        <v>5</v>
      </c>
      <c r="AY72" s="14">
        <v>0</v>
      </c>
      <c r="AZ72" s="14"/>
      <c r="BA72" s="14">
        <v>10</v>
      </c>
      <c r="BB72" s="18">
        <f t="shared" si="8"/>
        <v>27.436928571428574</v>
      </c>
      <c r="BC72" s="5" t="s">
        <v>154</v>
      </c>
      <c r="BD72" s="5"/>
      <c r="BE72" s="5" t="s">
        <v>361</v>
      </c>
    </row>
    <row r="73" spans="1:57" ht="45" x14ac:dyDescent="0.25">
      <c r="A73" s="14">
        <v>68</v>
      </c>
      <c r="B73" s="14">
        <v>117</v>
      </c>
      <c r="C73" s="5" t="s">
        <v>580</v>
      </c>
      <c r="D73" s="5" t="s">
        <v>581</v>
      </c>
      <c r="E73" s="5" t="s">
        <v>582</v>
      </c>
      <c r="F73" s="14">
        <v>25</v>
      </c>
      <c r="G73" s="14">
        <v>8</v>
      </c>
      <c r="H73" s="14">
        <v>1979</v>
      </c>
      <c r="I73" s="5" t="str">
        <f t="shared" si="9"/>
        <v>25/8/1979</v>
      </c>
      <c r="J73" s="15" t="e">
        <f>DATEDIF(I73,#REF!,"Y")&amp;" Years, " &amp;DATEDIF(I73,#REF!,"YM")&amp;" Months, "&amp;DATEDIF(I73,#REF!,"MD")&amp; " days"</f>
        <v>#REF!</v>
      </c>
      <c r="K73" s="5" t="s">
        <v>53</v>
      </c>
      <c r="L73" s="16">
        <v>996741485817</v>
      </c>
      <c r="M73" s="14" t="s">
        <v>75</v>
      </c>
      <c r="N73" s="14" t="s">
        <v>55</v>
      </c>
      <c r="O73" s="14" t="s">
        <v>56</v>
      </c>
      <c r="P73" s="14" t="s">
        <v>144</v>
      </c>
      <c r="Q73" s="14" t="s">
        <v>58</v>
      </c>
      <c r="R73" s="14" t="s">
        <v>59</v>
      </c>
      <c r="S73" s="14" t="s">
        <v>69</v>
      </c>
      <c r="T73" s="14"/>
      <c r="U73" s="14"/>
      <c r="V73" s="14">
        <v>1600</v>
      </c>
      <c r="W73" s="14">
        <v>789</v>
      </c>
      <c r="X73" s="14">
        <f t="shared" si="10"/>
        <v>49.3125</v>
      </c>
      <c r="Y73" s="14" t="s">
        <v>66</v>
      </c>
      <c r="Z73" s="14">
        <v>1000</v>
      </c>
      <c r="AA73" s="14">
        <v>477</v>
      </c>
      <c r="AB73" s="18">
        <f t="shared" si="11"/>
        <v>47.699999999999996</v>
      </c>
      <c r="AC73" s="14" t="s">
        <v>66</v>
      </c>
      <c r="AD73" s="14">
        <v>700</v>
      </c>
      <c r="AE73" s="14">
        <v>598</v>
      </c>
      <c r="AF73" s="14">
        <f t="shared" si="6"/>
        <v>85.428571428571431</v>
      </c>
      <c r="AG73" s="14" t="s">
        <v>61</v>
      </c>
      <c r="AH73" s="14"/>
      <c r="AI73" s="14"/>
      <c r="AJ73" s="14"/>
      <c r="AK73" s="5"/>
      <c r="AL73" s="14">
        <v>150</v>
      </c>
      <c r="AM73" s="14">
        <v>107</v>
      </c>
      <c r="AN73" s="14">
        <f t="shared" si="12"/>
        <v>71.333333333333343</v>
      </c>
      <c r="AO73" s="14">
        <v>2018</v>
      </c>
      <c r="AP73" s="5" t="s">
        <v>583</v>
      </c>
      <c r="AQ73" s="5" t="s">
        <v>62</v>
      </c>
      <c r="AR73" s="5" t="s">
        <v>584</v>
      </c>
      <c r="AS73" s="5" t="s">
        <v>585</v>
      </c>
      <c r="AT73" s="14" t="s">
        <v>586</v>
      </c>
      <c r="AU73" s="14"/>
      <c r="AV73" s="14">
        <f t="shared" si="13"/>
        <v>14.793749999999999</v>
      </c>
      <c r="AW73" s="14">
        <f t="shared" si="14"/>
        <v>0.25628571428571428</v>
      </c>
      <c r="AX73" s="18">
        <v>5</v>
      </c>
      <c r="AY73" s="14">
        <v>0</v>
      </c>
      <c r="AZ73" s="14">
        <f t="shared" ref="AZ73:AZ80" si="15">(AN73*20)/100</f>
        <v>14.266666666666669</v>
      </c>
      <c r="BA73" s="14">
        <v>10</v>
      </c>
      <c r="BB73" s="18">
        <f t="shared" si="8"/>
        <v>44.316702380952378</v>
      </c>
      <c r="BC73" s="5" t="s">
        <v>154</v>
      </c>
      <c r="BD73" s="5"/>
      <c r="BE73" s="5" t="s">
        <v>587</v>
      </c>
    </row>
    <row r="74" spans="1:57" ht="45" x14ac:dyDescent="0.25">
      <c r="A74" s="14">
        <v>69</v>
      </c>
      <c r="B74" s="14">
        <v>119</v>
      </c>
      <c r="C74" s="5" t="s">
        <v>588</v>
      </c>
      <c r="D74" s="5" t="s">
        <v>589</v>
      </c>
      <c r="E74" s="5" t="s">
        <v>590</v>
      </c>
      <c r="F74" s="14">
        <v>1</v>
      </c>
      <c r="G74" s="14">
        <v>7</v>
      </c>
      <c r="H74" s="14">
        <v>1980</v>
      </c>
      <c r="I74" s="5" t="str">
        <f t="shared" si="9"/>
        <v>1/7/1980</v>
      </c>
      <c r="J74" s="15" t="e">
        <f>DATEDIF(I74,#REF!,"Y")&amp;" Years, " &amp;DATEDIF(I74,#REF!,"YM")&amp;" Months, "&amp;DATEDIF(I74,#REF!,"MD")&amp; " days"</f>
        <v>#REF!</v>
      </c>
      <c r="K74" s="5" t="s">
        <v>53</v>
      </c>
      <c r="L74" s="16">
        <v>955366222605</v>
      </c>
      <c r="M74" s="14" t="s">
        <v>65</v>
      </c>
      <c r="N74" s="14" t="s">
        <v>55</v>
      </c>
      <c r="O74" s="14" t="s">
        <v>56</v>
      </c>
      <c r="P74" s="14" t="s">
        <v>591</v>
      </c>
      <c r="Q74" s="14" t="s">
        <v>58</v>
      </c>
      <c r="R74" s="14" t="s">
        <v>59</v>
      </c>
      <c r="S74" s="14" t="s">
        <v>69</v>
      </c>
      <c r="T74" s="14"/>
      <c r="U74" s="14"/>
      <c r="V74" s="14">
        <v>1600</v>
      </c>
      <c r="W74" s="14">
        <v>733</v>
      </c>
      <c r="X74" s="14">
        <f t="shared" si="10"/>
        <v>45.8125</v>
      </c>
      <c r="Y74" s="14" t="s">
        <v>66</v>
      </c>
      <c r="Z74" s="14">
        <v>1000</v>
      </c>
      <c r="AA74" s="14">
        <v>628</v>
      </c>
      <c r="AB74" s="18">
        <f t="shared" si="11"/>
        <v>62.8</v>
      </c>
      <c r="AC74" s="14" t="s">
        <v>61</v>
      </c>
      <c r="AD74" s="14">
        <v>1400</v>
      </c>
      <c r="AE74" s="14">
        <v>977</v>
      </c>
      <c r="AF74" s="14">
        <f t="shared" si="6"/>
        <v>69.785714285714278</v>
      </c>
      <c r="AG74" s="14" t="s">
        <v>61</v>
      </c>
      <c r="AH74" s="14"/>
      <c r="AI74" s="14"/>
      <c r="AJ74" s="14"/>
      <c r="AK74" s="5"/>
      <c r="AL74" s="14">
        <v>150</v>
      </c>
      <c r="AM74" s="14">
        <v>90</v>
      </c>
      <c r="AN74" s="14">
        <f t="shared" si="12"/>
        <v>60</v>
      </c>
      <c r="AO74" s="14">
        <v>2013</v>
      </c>
      <c r="AP74" s="5" t="s">
        <v>592</v>
      </c>
      <c r="AQ74" s="5" t="s">
        <v>62</v>
      </c>
      <c r="AR74" s="5">
        <v>2017</v>
      </c>
      <c r="AS74" s="5" t="s">
        <v>89</v>
      </c>
      <c r="AT74" s="14" t="s">
        <v>72</v>
      </c>
      <c r="AU74" s="14"/>
      <c r="AV74" s="14">
        <f t="shared" si="13"/>
        <v>13.74375</v>
      </c>
      <c r="AW74" s="14">
        <f t="shared" si="14"/>
        <v>0.20935714285714283</v>
      </c>
      <c r="AX74" s="18">
        <v>5</v>
      </c>
      <c r="AY74" s="14">
        <v>0</v>
      </c>
      <c r="AZ74" s="14">
        <f t="shared" si="15"/>
        <v>12</v>
      </c>
      <c r="BA74" s="14">
        <v>10</v>
      </c>
      <c r="BB74" s="18">
        <f t="shared" si="8"/>
        <v>40.953107142857142</v>
      </c>
      <c r="BC74" s="5" t="s">
        <v>154</v>
      </c>
      <c r="BD74" s="5"/>
      <c r="BE74" s="5" t="s">
        <v>593</v>
      </c>
    </row>
    <row r="75" spans="1:57" ht="30" x14ac:dyDescent="0.25">
      <c r="A75" s="14">
        <v>70</v>
      </c>
      <c r="B75" s="14">
        <v>121</v>
      </c>
      <c r="C75" s="5" t="s">
        <v>594</v>
      </c>
      <c r="D75" s="5" t="s">
        <v>595</v>
      </c>
      <c r="E75" s="5" t="s">
        <v>129</v>
      </c>
      <c r="F75" s="14">
        <v>28</v>
      </c>
      <c r="G75" s="14">
        <v>7</v>
      </c>
      <c r="H75" s="14">
        <v>1992</v>
      </c>
      <c r="I75" s="5" t="str">
        <f t="shared" si="9"/>
        <v>28/7/1992</v>
      </c>
      <c r="J75" s="15" t="e">
        <f>DATEDIF(I75,#REF!,"Y")&amp;" Years, " &amp;DATEDIF(I75,#REF!,"YM")&amp;" Months, "&amp;DATEDIF(I75,#REF!,"MD")&amp; " days"</f>
        <v>#REF!</v>
      </c>
      <c r="K75" s="5" t="s">
        <v>53</v>
      </c>
      <c r="L75" s="16">
        <v>488832723710</v>
      </c>
      <c r="M75" s="14" t="s">
        <v>65</v>
      </c>
      <c r="N75" s="14" t="s">
        <v>55</v>
      </c>
      <c r="O75" s="14" t="s">
        <v>56</v>
      </c>
      <c r="P75" s="14" t="s">
        <v>596</v>
      </c>
      <c r="Q75" s="14"/>
      <c r="R75" s="14"/>
      <c r="S75" s="14" t="s">
        <v>69</v>
      </c>
      <c r="T75" s="14"/>
      <c r="U75" s="14" t="s">
        <v>597</v>
      </c>
      <c r="V75" s="14">
        <v>1800</v>
      </c>
      <c r="W75" s="14">
        <v>1451</v>
      </c>
      <c r="X75" s="14">
        <f t="shared" si="10"/>
        <v>80.611111111111114</v>
      </c>
      <c r="Y75" s="14" t="s">
        <v>61</v>
      </c>
      <c r="Z75" s="14"/>
      <c r="AA75" s="14"/>
      <c r="AB75" s="18" t="e">
        <f t="shared" si="11"/>
        <v>#DIV/0!</v>
      </c>
      <c r="AC75" s="14"/>
      <c r="AD75" s="14">
        <v>1600</v>
      </c>
      <c r="AE75" s="14">
        <v>1235</v>
      </c>
      <c r="AF75" s="14">
        <f t="shared" si="6"/>
        <v>77.1875</v>
      </c>
      <c r="AG75" s="14" t="s">
        <v>61</v>
      </c>
      <c r="AH75" s="14"/>
      <c r="AI75" s="14"/>
      <c r="AJ75" s="14"/>
      <c r="AK75" s="5"/>
      <c r="AL75" s="14">
        <v>150</v>
      </c>
      <c r="AM75" s="14">
        <v>116</v>
      </c>
      <c r="AN75" s="14">
        <f t="shared" si="12"/>
        <v>77.333333333333329</v>
      </c>
      <c r="AO75" s="14">
        <v>2018</v>
      </c>
      <c r="AP75" s="5"/>
      <c r="AQ75" s="5"/>
      <c r="AR75" s="5"/>
      <c r="AS75" s="5"/>
      <c r="AT75" s="14"/>
      <c r="AU75" s="14"/>
      <c r="AV75" s="14">
        <f t="shared" si="13"/>
        <v>24.183333333333334</v>
      </c>
      <c r="AW75" s="14">
        <f t="shared" si="14"/>
        <v>0.2315625</v>
      </c>
      <c r="AX75" s="18">
        <v>0</v>
      </c>
      <c r="AY75" s="14">
        <v>0</v>
      </c>
      <c r="AZ75" s="14">
        <f t="shared" si="15"/>
        <v>15.466666666666665</v>
      </c>
      <c r="BA75" s="14">
        <v>10</v>
      </c>
      <c r="BB75" s="18">
        <f t="shared" si="8"/>
        <v>49.881562500000001</v>
      </c>
      <c r="BC75" s="5" t="s">
        <v>154</v>
      </c>
      <c r="BD75" s="5"/>
      <c r="BE75" s="5" t="s">
        <v>598</v>
      </c>
    </row>
    <row r="76" spans="1:57" ht="30" x14ac:dyDescent="0.25">
      <c r="A76" s="14">
        <v>71</v>
      </c>
      <c r="B76" s="14">
        <v>122</v>
      </c>
      <c r="C76" s="5" t="s">
        <v>599</v>
      </c>
      <c r="D76" s="5" t="s">
        <v>600</v>
      </c>
      <c r="E76" s="5" t="s">
        <v>601</v>
      </c>
      <c r="F76" s="14">
        <v>30</v>
      </c>
      <c r="G76" s="14">
        <v>6</v>
      </c>
      <c r="H76" s="14">
        <v>1993</v>
      </c>
      <c r="I76" s="5" t="str">
        <f t="shared" si="9"/>
        <v>30/6/1993</v>
      </c>
      <c r="J76" s="15" t="e">
        <f>DATEDIF(I76,#REF!,"Y")&amp;" Years, " &amp;DATEDIF(I76,#REF!,"YM")&amp;" Months, "&amp;DATEDIF(I76,#REF!,"MD")&amp; " days"</f>
        <v>#REF!</v>
      </c>
      <c r="K76" s="5" t="s">
        <v>53</v>
      </c>
      <c r="L76" s="16">
        <v>726965133750</v>
      </c>
      <c r="M76" s="14" t="s">
        <v>67</v>
      </c>
      <c r="N76" s="14" t="s">
        <v>55</v>
      </c>
      <c r="O76" s="14" t="s">
        <v>56</v>
      </c>
      <c r="P76" s="14" t="s">
        <v>116</v>
      </c>
      <c r="Q76" s="14" t="s">
        <v>58</v>
      </c>
      <c r="R76" s="14" t="s">
        <v>59</v>
      </c>
      <c r="S76" s="14" t="s">
        <v>116</v>
      </c>
      <c r="T76" s="14"/>
      <c r="U76" s="14"/>
      <c r="V76" s="14">
        <v>1400</v>
      </c>
      <c r="W76" s="14">
        <v>783</v>
      </c>
      <c r="X76" s="14">
        <f t="shared" si="10"/>
        <v>55.928571428571431</v>
      </c>
      <c r="Y76" s="14" t="s">
        <v>60</v>
      </c>
      <c r="Z76" s="14">
        <v>10</v>
      </c>
      <c r="AA76" s="14">
        <v>7.85</v>
      </c>
      <c r="AB76" s="18">
        <f t="shared" si="11"/>
        <v>78.499999999999986</v>
      </c>
      <c r="AC76" s="14" t="s">
        <v>61</v>
      </c>
      <c r="AD76" s="14">
        <v>900</v>
      </c>
      <c r="AE76" s="14">
        <v>719</v>
      </c>
      <c r="AF76" s="14">
        <f t="shared" si="6"/>
        <v>79.888888888888886</v>
      </c>
      <c r="AG76" s="14" t="s">
        <v>61</v>
      </c>
      <c r="AH76" s="14"/>
      <c r="AI76" s="14"/>
      <c r="AJ76" s="14"/>
      <c r="AK76" s="5"/>
      <c r="AL76" s="14">
        <v>150</v>
      </c>
      <c r="AM76" s="14">
        <v>92</v>
      </c>
      <c r="AN76" s="14">
        <f t="shared" si="12"/>
        <v>61.333333333333329</v>
      </c>
      <c r="AO76" s="14">
        <v>2018</v>
      </c>
      <c r="AP76" s="5"/>
      <c r="AQ76" s="5"/>
      <c r="AR76" s="5"/>
      <c r="AS76" s="5"/>
      <c r="AT76" s="14"/>
      <c r="AU76" s="14"/>
      <c r="AV76" s="14">
        <f t="shared" si="13"/>
        <v>16.778571428571428</v>
      </c>
      <c r="AW76" s="14">
        <f t="shared" si="14"/>
        <v>0.23966666666666664</v>
      </c>
      <c r="AX76" s="18">
        <v>5</v>
      </c>
      <c r="AY76" s="14">
        <v>0</v>
      </c>
      <c r="AZ76" s="14">
        <f t="shared" si="15"/>
        <v>12.266666666666666</v>
      </c>
      <c r="BA76" s="14">
        <v>10</v>
      </c>
      <c r="BB76" s="18">
        <f t="shared" si="8"/>
        <v>44.284904761904762</v>
      </c>
      <c r="BC76" s="5" t="s">
        <v>154</v>
      </c>
      <c r="BD76" s="5"/>
      <c r="BE76" s="5" t="s">
        <v>602</v>
      </c>
    </row>
    <row r="77" spans="1:57" ht="45" x14ac:dyDescent="0.25">
      <c r="A77" s="14">
        <v>72</v>
      </c>
      <c r="B77" s="14">
        <v>123</v>
      </c>
      <c r="C77" s="5" t="s">
        <v>93</v>
      </c>
      <c r="D77" s="5" t="s">
        <v>603</v>
      </c>
      <c r="E77" s="5" t="s">
        <v>604</v>
      </c>
      <c r="F77" s="14">
        <v>1</v>
      </c>
      <c r="G77" s="14">
        <v>7</v>
      </c>
      <c r="H77" s="14">
        <v>1981</v>
      </c>
      <c r="I77" s="5" t="str">
        <f t="shared" si="9"/>
        <v>1/7/1981</v>
      </c>
      <c r="J77" s="15" t="e">
        <f>DATEDIF(I77,#REF!,"Y")&amp;" Years, " &amp;DATEDIF(I77,#REF!,"YM")&amp;" Months, "&amp;DATEDIF(I77,#REF!,"MD")&amp; " days"</f>
        <v>#REF!</v>
      </c>
      <c r="K77" s="5" t="s">
        <v>53</v>
      </c>
      <c r="L77" s="16">
        <v>645540953751</v>
      </c>
      <c r="M77" s="14" t="s">
        <v>94</v>
      </c>
      <c r="N77" s="14" t="s">
        <v>55</v>
      </c>
      <c r="O77" s="14" t="s">
        <v>56</v>
      </c>
      <c r="P77" s="14" t="s">
        <v>605</v>
      </c>
      <c r="Q77" s="14" t="s">
        <v>58</v>
      </c>
      <c r="R77" s="14" t="s">
        <v>150</v>
      </c>
      <c r="S77" s="14" t="s">
        <v>69</v>
      </c>
      <c r="T77" s="14"/>
      <c r="U77" s="14"/>
      <c r="V77" s="14">
        <v>1600</v>
      </c>
      <c r="W77" s="14">
        <v>842</v>
      </c>
      <c r="X77" s="14">
        <f t="shared" si="10"/>
        <v>52.625</v>
      </c>
      <c r="Y77" s="14" t="s">
        <v>60</v>
      </c>
      <c r="Z77" s="14">
        <v>1100</v>
      </c>
      <c r="AA77" s="14">
        <v>565</v>
      </c>
      <c r="AB77" s="18">
        <f t="shared" si="11"/>
        <v>51.363636363636367</v>
      </c>
      <c r="AC77" s="14" t="s">
        <v>60</v>
      </c>
      <c r="AD77" s="14">
        <v>1200</v>
      </c>
      <c r="AE77" s="14">
        <v>777</v>
      </c>
      <c r="AF77" s="14">
        <f t="shared" ref="AF77:AF93" si="16">AE77/AD77*100</f>
        <v>64.75</v>
      </c>
      <c r="AG77" s="14" t="s">
        <v>61</v>
      </c>
      <c r="AH77" s="14"/>
      <c r="AI77" s="14"/>
      <c r="AJ77" s="14"/>
      <c r="AK77" s="5"/>
      <c r="AL77" s="14">
        <v>150</v>
      </c>
      <c r="AM77" s="14">
        <v>101</v>
      </c>
      <c r="AN77" s="14">
        <f t="shared" si="12"/>
        <v>67.333333333333329</v>
      </c>
      <c r="AO77" s="14">
        <v>2018</v>
      </c>
      <c r="AP77" s="5" t="s">
        <v>606</v>
      </c>
      <c r="AQ77" s="5" t="s">
        <v>62</v>
      </c>
      <c r="AR77" s="5" t="s">
        <v>607</v>
      </c>
      <c r="AS77" s="5" t="s">
        <v>608</v>
      </c>
      <c r="AT77" s="14" t="s">
        <v>609</v>
      </c>
      <c r="AU77" s="14"/>
      <c r="AV77" s="14">
        <f t="shared" si="13"/>
        <v>15.7875</v>
      </c>
      <c r="AW77" s="14">
        <f t="shared" si="14"/>
        <v>0.19425000000000001</v>
      </c>
      <c r="AX77" s="18">
        <v>5</v>
      </c>
      <c r="AY77" s="14">
        <v>0</v>
      </c>
      <c r="AZ77" s="14">
        <f t="shared" si="15"/>
        <v>13.466666666666665</v>
      </c>
      <c r="BA77" s="14">
        <v>10</v>
      </c>
      <c r="BB77" s="18">
        <f t="shared" si="8"/>
        <v>44.44841666666666</v>
      </c>
      <c r="BC77" s="5" t="s">
        <v>154</v>
      </c>
      <c r="BD77" s="5"/>
      <c r="BE77" s="5" t="s">
        <v>610</v>
      </c>
    </row>
    <row r="78" spans="1:57" ht="45" x14ac:dyDescent="0.25">
      <c r="A78" s="14">
        <v>73</v>
      </c>
      <c r="B78" s="14">
        <v>124</v>
      </c>
      <c r="C78" s="5" t="s">
        <v>611</v>
      </c>
      <c r="D78" s="5" t="s">
        <v>612</v>
      </c>
      <c r="E78" s="5" t="s">
        <v>613</v>
      </c>
      <c r="F78" s="14">
        <v>23</v>
      </c>
      <c r="G78" s="14">
        <v>7</v>
      </c>
      <c r="H78" s="14">
        <v>1982</v>
      </c>
      <c r="I78" s="5" t="str">
        <f t="shared" si="9"/>
        <v>23/7/1982</v>
      </c>
      <c r="J78" s="15" t="e">
        <f>DATEDIF(I78,#REF!,"Y")&amp;" Years, " &amp;DATEDIF(I78,#REF!,"YM")&amp;" Months, "&amp;DATEDIF(I78,#REF!,"MD")&amp; " days"</f>
        <v>#REF!</v>
      </c>
      <c r="K78" s="5" t="s">
        <v>53</v>
      </c>
      <c r="L78" s="16">
        <v>730013015660</v>
      </c>
      <c r="M78" s="14" t="s">
        <v>65</v>
      </c>
      <c r="N78" s="14" t="s">
        <v>55</v>
      </c>
      <c r="O78" s="14" t="s">
        <v>56</v>
      </c>
      <c r="P78" s="14" t="s">
        <v>614</v>
      </c>
      <c r="Q78" s="14"/>
      <c r="R78" s="14"/>
      <c r="S78" s="14" t="s">
        <v>116</v>
      </c>
      <c r="T78" s="14"/>
      <c r="U78" s="14"/>
      <c r="V78" s="14">
        <v>1200</v>
      </c>
      <c r="W78" s="14">
        <v>787</v>
      </c>
      <c r="X78" s="14">
        <f t="shared" si="10"/>
        <v>65.583333333333343</v>
      </c>
      <c r="Y78" s="14" t="s">
        <v>61</v>
      </c>
      <c r="Z78" s="14"/>
      <c r="AA78" s="14"/>
      <c r="AB78" s="18" t="e">
        <f t="shared" si="11"/>
        <v>#DIV/0!</v>
      </c>
      <c r="AC78" s="14"/>
      <c r="AD78" s="14">
        <v>500</v>
      </c>
      <c r="AE78" s="14">
        <v>269</v>
      </c>
      <c r="AF78" s="14">
        <f t="shared" si="16"/>
        <v>53.800000000000004</v>
      </c>
      <c r="AG78" s="14" t="s">
        <v>60</v>
      </c>
      <c r="AH78" s="14"/>
      <c r="AI78" s="14"/>
      <c r="AJ78" s="14"/>
      <c r="AK78" s="5"/>
      <c r="AL78" s="14">
        <v>150</v>
      </c>
      <c r="AM78" s="14">
        <v>90</v>
      </c>
      <c r="AN78" s="14">
        <f t="shared" si="12"/>
        <v>60</v>
      </c>
      <c r="AO78" s="14">
        <v>2018</v>
      </c>
      <c r="AP78" s="5" t="s">
        <v>615</v>
      </c>
      <c r="AQ78" s="5" t="s">
        <v>62</v>
      </c>
      <c r="AR78" s="5" t="s">
        <v>616</v>
      </c>
      <c r="AS78" s="5" t="s">
        <v>617</v>
      </c>
      <c r="AT78" s="14" t="s">
        <v>618</v>
      </c>
      <c r="AU78" s="14"/>
      <c r="AV78" s="14">
        <f t="shared" si="13"/>
        <v>19.675000000000001</v>
      </c>
      <c r="AW78" s="14">
        <f t="shared" si="14"/>
        <v>0.16140000000000002</v>
      </c>
      <c r="AX78" s="18">
        <v>0</v>
      </c>
      <c r="AY78" s="14">
        <v>0</v>
      </c>
      <c r="AZ78" s="14">
        <f t="shared" si="15"/>
        <v>12</v>
      </c>
      <c r="BA78" s="14">
        <v>10</v>
      </c>
      <c r="BB78" s="18">
        <f t="shared" si="8"/>
        <v>41.836399999999998</v>
      </c>
      <c r="BC78" s="5" t="s">
        <v>154</v>
      </c>
      <c r="BD78" s="5"/>
      <c r="BE78" s="5" t="s">
        <v>619</v>
      </c>
    </row>
    <row r="79" spans="1:57" ht="60" x14ac:dyDescent="0.25">
      <c r="A79" s="14">
        <v>74</v>
      </c>
      <c r="B79" s="14">
        <v>125</v>
      </c>
      <c r="C79" s="5" t="s">
        <v>620</v>
      </c>
      <c r="D79" s="5" t="s">
        <v>621</v>
      </c>
      <c r="E79" s="5" t="s">
        <v>622</v>
      </c>
      <c r="F79" s="14">
        <v>11</v>
      </c>
      <c r="G79" s="14">
        <v>6</v>
      </c>
      <c r="H79" s="14">
        <v>1987</v>
      </c>
      <c r="I79" s="5" t="str">
        <f t="shared" si="9"/>
        <v>11/6/1987</v>
      </c>
      <c r="J79" s="15" t="e">
        <f>DATEDIF(I79,#REF!,"Y")&amp;" Years, " &amp;DATEDIF(I79,#REF!,"YM")&amp;" Months, "&amp;DATEDIF(I79,#REF!,"MD")&amp; " days"</f>
        <v>#REF!</v>
      </c>
      <c r="K79" s="5" t="s">
        <v>53</v>
      </c>
      <c r="L79" s="16">
        <v>461812531421</v>
      </c>
      <c r="M79" s="14" t="s">
        <v>75</v>
      </c>
      <c r="N79" s="14" t="s">
        <v>55</v>
      </c>
      <c r="O79" s="14" t="s">
        <v>109</v>
      </c>
      <c r="P79" s="14" t="s">
        <v>623</v>
      </c>
      <c r="Q79" s="14" t="s">
        <v>58</v>
      </c>
      <c r="R79" s="14" t="s">
        <v>59</v>
      </c>
      <c r="S79" s="14" t="s">
        <v>103</v>
      </c>
      <c r="T79" s="14"/>
      <c r="U79" s="14" t="s">
        <v>624</v>
      </c>
      <c r="V79" s="14">
        <v>1800</v>
      </c>
      <c r="W79" s="14">
        <v>1046</v>
      </c>
      <c r="X79" s="14">
        <f t="shared" si="10"/>
        <v>58.111111111111114</v>
      </c>
      <c r="Y79" s="14" t="s">
        <v>60</v>
      </c>
      <c r="Z79" s="14">
        <v>1000</v>
      </c>
      <c r="AA79" s="14">
        <v>565</v>
      </c>
      <c r="AB79" s="18">
        <f t="shared" si="11"/>
        <v>56.499999999999993</v>
      </c>
      <c r="AC79" s="14" t="s">
        <v>60</v>
      </c>
      <c r="AD79" s="14">
        <v>1400</v>
      </c>
      <c r="AE79" s="14">
        <v>876</v>
      </c>
      <c r="AF79" s="14">
        <f t="shared" si="16"/>
        <v>62.571428571428569</v>
      </c>
      <c r="AG79" s="14" t="s">
        <v>61</v>
      </c>
      <c r="AH79" s="14"/>
      <c r="AI79" s="14"/>
      <c r="AJ79" s="14"/>
      <c r="AK79" s="5"/>
      <c r="AL79" s="14">
        <v>150</v>
      </c>
      <c r="AM79" s="14">
        <v>68</v>
      </c>
      <c r="AN79" s="14">
        <f t="shared" si="12"/>
        <v>45.333333333333329</v>
      </c>
      <c r="AO79" s="14">
        <v>2011</v>
      </c>
      <c r="AP79" s="5"/>
      <c r="AQ79" s="5"/>
      <c r="AR79" s="5"/>
      <c r="AS79" s="5"/>
      <c r="AT79" s="14"/>
      <c r="AU79" s="14"/>
      <c r="AV79" s="14">
        <f t="shared" si="13"/>
        <v>17.433333333333334</v>
      </c>
      <c r="AW79" s="14">
        <f t="shared" si="14"/>
        <v>0.18771428571428569</v>
      </c>
      <c r="AX79" s="18">
        <v>5</v>
      </c>
      <c r="AY79" s="14">
        <v>0</v>
      </c>
      <c r="AZ79" s="14">
        <f t="shared" si="15"/>
        <v>9.0666666666666647</v>
      </c>
      <c r="BA79" s="14">
        <v>10</v>
      </c>
      <c r="BB79" s="18">
        <f t="shared" si="8"/>
        <v>41.687714285714286</v>
      </c>
      <c r="BC79" s="5" t="s">
        <v>154</v>
      </c>
      <c r="BD79" s="5"/>
      <c r="BE79" s="5" t="s">
        <v>625</v>
      </c>
    </row>
    <row r="80" spans="1:57" ht="45" x14ac:dyDescent="0.25">
      <c r="A80" s="14">
        <v>75</v>
      </c>
      <c r="B80" s="14">
        <v>126</v>
      </c>
      <c r="C80" s="5" t="s">
        <v>626</v>
      </c>
      <c r="D80" s="5" t="s">
        <v>627</v>
      </c>
      <c r="E80" s="5" t="s">
        <v>628</v>
      </c>
      <c r="F80" s="14">
        <v>10</v>
      </c>
      <c r="G80" s="14">
        <v>6</v>
      </c>
      <c r="H80" s="14">
        <v>1982</v>
      </c>
      <c r="I80" s="5" t="str">
        <f t="shared" si="9"/>
        <v>10/6/1982</v>
      </c>
      <c r="J80" s="15" t="e">
        <f>DATEDIF(I80,#REF!,"Y")&amp;" Years, " &amp;DATEDIF(I80,#REF!,"YM")&amp;" Months, "&amp;DATEDIF(I80,#REF!,"MD")&amp; " days"</f>
        <v>#REF!</v>
      </c>
      <c r="K80" s="5" t="s">
        <v>242</v>
      </c>
      <c r="L80" s="16">
        <v>781309359108</v>
      </c>
      <c r="M80" s="14" t="s">
        <v>67</v>
      </c>
      <c r="N80" s="14" t="s">
        <v>55</v>
      </c>
      <c r="O80" s="14" t="s">
        <v>56</v>
      </c>
      <c r="P80" s="14" t="s">
        <v>596</v>
      </c>
      <c r="Q80" s="14" t="s">
        <v>58</v>
      </c>
      <c r="R80" s="14" t="s">
        <v>59</v>
      </c>
      <c r="S80" s="14" t="s">
        <v>69</v>
      </c>
      <c r="T80" s="14"/>
      <c r="U80" s="14"/>
      <c r="V80" s="14">
        <v>1700</v>
      </c>
      <c r="W80" s="14">
        <v>989</v>
      </c>
      <c r="X80" s="14">
        <f t="shared" si="10"/>
        <v>58.176470588235297</v>
      </c>
      <c r="Y80" s="14" t="s">
        <v>60</v>
      </c>
      <c r="Z80" s="14">
        <v>1000</v>
      </c>
      <c r="AA80" s="14">
        <v>623</v>
      </c>
      <c r="AB80" s="18">
        <f t="shared" si="11"/>
        <v>62.3</v>
      </c>
      <c r="AC80" s="14" t="s">
        <v>61</v>
      </c>
      <c r="AD80" s="14">
        <v>1400</v>
      </c>
      <c r="AE80" s="14">
        <v>962</v>
      </c>
      <c r="AF80" s="14">
        <f t="shared" si="16"/>
        <v>68.714285714285722</v>
      </c>
      <c r="AG80" s="14" t="s">
        <v>61</v>
      </c>
      <c r="AH80" s="14"/>
      <c r="AI80" s="14"/>
      <c r="AJ80" s="14"/>
      <c r="AK80" s="5"/>
      <c r="AL80" s="14">
        <v>150</v>
      </c>
      <c r="AM80" s="14">
        <v>109</v>
      </c>
      <c r="AN80" s="14">
        <f t="shared" si="12"/>
        <v>72.666666666666671</v>
      </c>
      <c r="AO80" s="14">
        <v>2017</v>
      </c>
      <c r="AP80" s="5" t="s">
        <v>629</v>
      </c>
      <c r="AQ80" s="5" t="s">
        <v>62</v>
      </c>
      <c r="AR80" s="5">
        <v>2014</v>
      </c>
      <c r="AS80" s="5">
        <v>2021</v>
      </c>
      <c r="AT80" s="14" t="s">
        <v>90</v>
      </c>
      <c r="AU80" s="14"/>
      <c r="AV80" s="14">
        <f t="shared" si="13"/>
        <v>17.452941176470588</v>
      </c>
      <c r="AW80" s="14">
        <f t="shared" si="14"/>
        <v>0.20614285714285718</v>
      </c>
      <c r="AX80" s="18">
        <v>5</v>
      </c>
      <c r="AY80" s="14">
        <v>0</v>
      </c>
      <c r="AZ80" s="14">
        <f t="shared" si="15"/>
        <v>14.533333333333335</v>
      </c>
      <c r="BA80" s="14">
        <v>10</v>
      </c>
      <c r="BB80" s="18">
        <f t="shared" si="8"/>
        <v>47.192417366946785</v>
      </c>
      <c r="BC80" s="5" t="s">
        <v>154</v>
      </c>
      <c r="BD80" s="5"/>
      <c r="BE80" s="5" t="s">
        <v>242</v>
      </c>
    </row>
    <row r="81" spans="1:57" ht="45" x14ac:dyDescent="0.25">
      <c r="A81" s="14">
        <v>76</v>
      </c>
      <c r="B81" s="14">
        <v>127</v>
      </c>
      <c r="C81" s="5" t="s">
        <v>105</v>
      </c>
      <c r="D81" s="5" t="s">
        <v>630</v>
      </c>
      <c r="E81" s="5" t="s">
        <v>631</v>
      </c>
      <c r="F81" s="14">
        <v>15</v>
      </c>
      <c r="G81" s="14">
        <v>6</v>
      </c>
      <c r="H81" s="14">
        <v>1982</v>
      </c>
      <c r="I81" s="5" t="str">
        <f t="shared" si="9"/>
        <v>15/6/1982</v>
      </c>
      <c r="J81" s="15" t="e">
        <f>DATEDIF(I81,#REF!,"Y")&amp;" Years, " &amp;DATEDIF(I81,#REF!,"YM")&amp;" Months, "&amp;DATEDIF(I81,#REF!,"MD")&amp; " days"</f>
        <v>#REF!</v>
      </c>
      <c r="K81" s="5" t="s">
        <v>53</v>
      </c>
      <c r="L81" s="16">
        <v>438265515516</v>
      </c>
      <c r="M81" s="14" t="s">
        <v>67</v>
      </c>
      <c r="N81" s="14" t="s">
        <v>55</v>
      </c>
      <c r="O81" s="14" t="s">
        <v>56</v>
      </c>
      <c r="P81" s="14" t="s">
        <v>545</v>
      </c>
      <c r="Q81" s="14"/>
      <c r="R81" s="14"/>
      <c r="S81" s="14" t="s">
        <v>69</v>
      </c>
      <c r="T81" s="14"/>
      <c r="U81" s="14" t="s">
        <v>632</v>
      </c>
      <c r="V81" s="14">
        <v>1700</v>
      </c>
      <c r="W81" s="14">
        <v>835</v>
      </c>
      <c r="X81" s="14">
        <f t="shared" si="10"/>
        <v>49.117647058823529</v>
      </c>
      <c r="Y81" s="14" t="s">
        <v>66</v>
      </c>
      <c r="Z81" s="14"/>
      <c r="AA81" s="14"/>
      <c r="AB81" s="18" t="e">
        <f t="shared" si="11"/>
        <v>#DIV/0!</v>
      </c>
      <c r="AC81" s="14"/>
      <c r="AD81" s="14">
        <v>700</v>
      </c>
      <c r="AE81" s="14">
        <v>618</v>
      </c>
      <c r="AF81" s="14">
        <f t="shared" si="16"/>
        <v>88.285714285714292</v>
      </c>
      <c r="AG81" s="14" t="s">
        <v>61</v>
      </c>
      <c r="AH81" s="14"/>
      <c r="AI81" s="14"/>
      <c r="AJ81" s="14"/>
      <c r="AK81" s="5"/>
      <c r="AL81" s="14"/>
      <c r="AM81" s="14"/>
      <c r="AN81" s="14" t="e">
        <f t="shared" si="12"/>
        <v>#DIV/0!</v>
      </c>
      <c r="AO81" s="14"/>
      <c r="AP81" s="5" t="s">
        <v>633</v>
      </c>
      <c r="AQ81" s="5" t="s">
        <v>62</v>
      </c>
      <c r="AR81" s="5">
        <v>2010</v>
      </c>
      <c r="AS81" s="5">
        <v>2021</v>
      </c>
      <c r="AT81" s="14" t="s">
        <v>634</v>
      </c>
      <c r="AU81" s="14"/>
      <c r="AV81" s="14">
        <f t="shared" si="13"/>
        <v>14.735294117647058</v>
      </c>
      <c r="AW81" s="14">
        <f t="shared" si="14"/>
        <v>0.2648571428571429</v>
      </c>
      <c r="AX81" s="18">
        <v>0</v>
      </c>
      <c r="AY81" s="14">
        <v>0</v>
      </c>
      <c r="AZ81" s="14"/>
      <c r="BA81" s="14">
        <v>10</v>
      </c>
      <c r="BB81" s="18">
        <f t="shared" si="8"/>
        <v>25.0001512605042</v>
      </c>
      <c r="BC81" s="5" t="s">
        <v>154</v>
      </c>
      <c r="BD81" s="5"/>
      <c r="BE81" s="5" t="s">
        <v>635</v>
      </c>
    </row>
    <row r="82" spans="1:57" ht="30" x14ac:dyDescent="0.25">
      <c r="A82" s="14">
        <v>77</v>
      </c>
      <c r="B82" s="14">
        <v>129</v>
      </c>
      <c r="C82" s="5" t="s">
        <v>636</v>
      </c>
      <c r="D82" s="5" t="s">
        <v>637</v>
      </c>
      <c r="E82" s="5" t="s">
        <v>638</v>
      </c>
      <c r="F82" s="14">
        <v>1</v>
      </c>
      <c r="G82" s="14">
        <v>6</v>
      </c>
      <c r="H82" s="14">
        <v>1983</v>
      </c>
      <c r="I82" s="5" t="str">
        <f t="shared" si="9"/>
        <v>1/6/1983</v>
      </c>
      <c r="J82" s="15" t="e">
        <f>DATEDIF(I82,#REF!,"Y")&amp;" Years, " &amp;DATEDIF(I82,#REF!,"YM")&amp;" Months, "&amp;DATEDIF(I82,#REF!,"MD")&amp; " days"</f>
        <v>#REF!</v>
      </c>
      <c r="K82" s="5" t="s">
        <v>53</v>
      </c>
      <c r="L82" s="16">
        <v>773755516986</v>
      </c>
      <c r="M82" s="14" t="s">
        <v>65</v>
      </c>
      <c r="N82" s="14" t="s">
        <v>55</v>
      </c>
      <c r="O82" s="14" t="s">
        <v>56</v>
      </c>
      <c r="P82" s="14" t="s">
        <v>639</v>
      </c>
      <c r="Q82" s="14"/>
      <c r="R82" s="14"/>
      <c r="S82" s="14" t="s">
        <v>69</v>
      </c>
      <c r="T82" s="14"/>
      <c r="U82" s="14"/>
      <c r="V82" s="14">
        <v>1600</v>
      </c>
      <c r="W82" s="14">
        <v>659</v>
      </c>
      <c r="X82" s="14">
        <f t="shared" si="10"/>
        <v>41.1875</v>
      </c>
      <c r="Y82" s="14" t="s">
        <v>66</v>
      </c>
      <c r="Z82" s="14"/>
      <c r="AA82" s="14"/>
      <c r="AB82" s="18" t="e">
        <f t="shared" si="11"/>
        <v>#DIV/0!</v>
      </c>
      <c r="AC82" s="14"/>
      <c r="AD82" s="14">
        <v>700</v>
      </c>
      <c r="AE82" s="14">
        <v>321</v>
      </c>
      <c r="AF82" s="14">
        <f t="shared" si="16"/>
        <v>45.857142857142854</v>
      </c>
      <c r="AG82" s="14" t="s">
        <v>66</v>
      </c>
      <c r="AH82" s="14"/>
      <c r="AI82" s="14"/>
      <c r="AJ82" s="14"/>
      <c r="AK82" s="5"/>
      <c r="AL82" s="14"/>
      <c r="AM82" s="14"/>
      <c r="AN82" s="14" t="e">
        <f t="shared" si="12"/>
        <v>#DIV/0!</v>
      </c>
      <c r="AO82" s="14"/>
      <c r="AP82" s="5" t="s">
        <v>640</v>
      </c>
      <c r="AQ82" s="5" t="s">
        <v>62</v>
      </c>
      <c r="AR82" s="5">
        <v>2017</v>
      </c>
      <c r="AS82" s="5">
        <v>2019</v>
      </c>
      <c r="AT82" s="14" t="s">
        <v>99</v>
      </c>
      <c r="AU82" s="14"/>
      <c r="AV82" s="14">
        <f t="shared" si="13"/>
        <v>12.356249999999999</v>
      </c>
      <c r="AW82" s="14">
        <f t="shared" si="14"/>
        <v>0.13757142857142857</v>
      </c>
      <c r="AX82" s="18">
        <v>0</v>
      </c>
      <c r="AY82" s="14">
        <v>0</v>
      </c>
      <c r="AZ82" s="14"/>
      <c r="BA82" s="14">
        <v>10</v>
      </c>
      <c r="BB82" s="18">
        <f t="shared" si="8"/>
        <v>22.49382142857143</v>
      </c>
      <c r="BC82" s="5" t="s">
        <v>154</v>
      </c>
      <c r="BD82" s="5"/>
      <c r="BE82" s="5" t="s">
        <v>641</v>
      </c>
    </row>
    <row r="83" spans="1:57" ht="30" x14ac:dyDescent="0.25">
      <c r="A83" s="14">
        <v>78</v>
      </c>
      <c r="B83" s="14">
        <v>130</v>
      </c>
      <c r="C83" s="5" t="s">
        <v>642</v>
      </c>
      <c r="D83" s="5" t="s">
        <v>643</v>
      </c>
      <c r="E83" s="5" t="s">
        <v>644</v>
      </c>
      <c r="F83" s="14">
        <v>5</v>
      </c>
      <c r="G83" s="14">
        <v>6</v>
      </c>
      <c r="H83" s="14">
        <v>1986</v>
      </c>
      <c r="I83" s="5" t="str">
        <f t="shared" si="9"/>
        <v>5/6/1986</v>
      </c>
      <c r="J83" s="15" t="e">
        <f>DATEDIF(I83,#REF!,"Y")&amp;" Years, " &amp;DATEDIF(I83,#REF!,"YM")&amp;" Months, "&amp;DATEDIF(I83,#REF!,"MD")&amp; " days"</f>
        <v>#REF!</v>
      </c>
      <c r="K83" s="5" t="s">
        <v>53</v>
      </c>
      <c r="L83" s="16">
        <v>515862694567</v>
      </c>
      <c r="M83" s="14" t="s">
        <v>75</v>
      </c>
      <c r="N83" s="14" t="s">
        <v>55</v>
      </c>
      <c r="O83" s="14" t="s">
        <v>56</v>
      </c>
      <c r="P83" s="14" t="s">
        <v>645</v>
      </c>
      <c r="Q83" s="14"/>
      <c r="R83" s="14"/>
      <c r="S83" s="14" t="s">
        <v>69</v>
      </c>
      <c r="T83" s="14"/>
      <c r="U83" s="14"/>
      <c r="V83" s="14">
        <v>1600</v>
      </c>
      <c r="W83" s="14">
        <v>817</v>
      </c>
      <c r="X83" s="14">
        <f t="shared" si="10"/>
        <v>51.0625</v>
      </c>
      <c r="Y83" s="14" t="s">
        <v>60</v>
      </c>
      <c r="Z83" s="14"/>
      <c r="AA83" s="14"/>
      <c r="AB83" s="18" t="e">
        <f t="shared" si="11"/>
        <v>#DIV/0!</v>
      </c>
      <c r="AC83" s="14"/>
      <c r="AD83" s="14">
        <v>1400</v>
      </c>
      <c r="AE83" s="14">
        <v>715</v>
      </c>
      <c r="AF83" s="14">
        <f t="shared" si="16"/>
        <v>51.071428571428569</v>
      </c>
      <c r="AG83" s="14" t="s">
        <v>60</v>
      </c>
      <c r="AH83" s="14"/>
      <c r="AI83" s="14"/>
      <c r="AJ83" s="14"/>
      <c r="AK83" s="5"/>
      <c r="AL83" s="14"/>
      <c r="AM83" s="14"/>
      <c r="AN83" s="14" t="e">
        <f t="shared" si="12"/>
        <v>#DIV/0!</v>
      </c>
      <c r="AO83" s="14"/>
      <c r="AP83" s="5" t="s">
        <v>646</v>
      </c>
      <c r="AQ83" s="5" t="s">
        <v>62</v>
      </c>
      <c r="AR83" s="5">
        <v>2013</v>
      </c>
      <c r="AS83" s="5">
        <v>2015</v>
      </c>
      <c r="AT83" s="14" t="s">
        <v>99</v>
      </c>
      <c r="AU83" s="14"/>
      <c r="AV83" s="14">
        <f t="shared" si="13"/>
        <v>15.31875</v>
      </c>
      <c r="AW83" s="14">
        <f t="shared" si="14"/>
        <v>0.15321428571428569</v>
      </c>
      <c r="AX83" s="18">
        <v>0</v>
      </c>
      <c r="AY83" s="14">
        <v>0</v>
      </c>
      <c r="AZ83" s="14"/>
      <c r="BA83" s="14">
        <v>10</v>
      </c>
      <c r="BB83" s="18">
        <f t="shared" si="8"/>
        <v>25.471964285714286</v>
      </c>
      <c r="BC83" s="5" t="s">
        <v>154</v>
      </c>
      <c r="BD83" s="5"/>
      <c r="BE83" s="5" t="s">
        <v>361</v>
      </c>
    </row>
    <row r="84" spans="1:57" ht="30" x14ac:dyDescent="0.25">
      <c r="A84" s="14">
        <v>79</v>
      </c>
      <c r="B84" s="14">
        <v>133</v>
      </c>
      <c r="C84" s="5" t="s">
        <v>79</v>
      </c>
      <c r="D84" s="5" t="s">
        <v>80</v>
      </c>
      <c r="E84" s="5" t="s">
        <v>647</v>
      </c>
      <c r="F84" s="14">
        <v>14</v>
      </c>
      <c r="G84" s="14">
        <v>6</v>
      </c>
      <c r="H84" s="14">
        <v>1983</v>
      </c>
      <c r="I84" s="5" t="str">
        <f t="shared" si="9"/>
        <v>14/6/1983</v>
      </c>
      <c r="J84" s="15" t="e">
        <f>DATEDIF(I84,#REF!,"Y")&amp;" Years, " &amp;DATEDIF(I84,#REF!,"YM")&amp;" Months, "&amp;DATEDIF(I84,#REF!,"MD")&amp; " days"</f>
        <v>#REF!</v>
      </c>
      <c r="K84" s="5" t="s">
        <v>53</v>
      </c>
      <c r="L84" s="16">
        <v>789494016127</v>
      </c>
      <c r="M84" s="14" t="s">
        <v>75</v>
      </c>
      <c r="N84" s="14" t="s">
        <v>55</v>
      </c>
      <c r="O84" s="14" t="s">
        <v>113</v>
      </c>
      <c r="P84" s="14" t="s">
        <v>648</v>
      </c>
      <c r="Q84" s="14" t="s">
        <v>58</v>
      </c>
      <c r="R84" s="14" t="s">
        <v>59</v>
      </c>
      <c r="S84" s="14" t="s">
        <v>69</v>
      </c>
      <c r="T84" s="14"/>
      <c r="U84" s="14" t="s">
        <v>117</v>
      </c>
      <c r="V84" s="14">
        <v>2000</v>
      </c>
      <c r="W84" s="14">
        <v>824</v>
      </c>
      <c r="X84" s="14">
        <f t="shared" si="10"/>
        <v>41.199999999999996</v>
      </c>
      <c r="Y84" s="14" t="s">
        <v>66</v>
      </c>
      <c r="Z84" s="14">
        <v>1000</v>
      </c>
      <c r="AA84" s="14">
        <v>625</v>
      </c>
      <c r="AB84" s="18">
        <f t="shared" si="11"/>
        <v>62.5</v>
      </c>
      <c r="AC84" s="14" t="s">
        <v>61</v>
      </c>
      <c r="AD84" s="14">
        <v>1400</v>
      </c>
      <c r="AE84" s="14">
        <v>935</v>
      </c>
      <c r="AF84" s="14">
        <f t="shared" si="16"/>
        <v>66.785714285714278</v>
      </c>
      <c r="AG84" s="14" t="s">
        <v>61</v>
      </c>
      <c r="AH84" s="14"/>
      <c r="AI84" s="14"/>
      <c r="AJ84" s="14"/>
      <c r="AK84" s="5"/>
      <c r="AL84" s="14"/>
      <c r="AM84" s="14"/>
      <c r="AN84" s="14" t="e">
        <f t="shared" si="12"/>
        <v>#DIV/0!</v>
      </c>
      <c r="AO84" s="14"/>
      <c r="AP84" s="5" t="s">
        <v>649</v>
      </c>
      <c r="AQ84" s="5" t="s">
        <v>62</v>
      </c>
      <c r="AR84" s="5" t="s">
        <v>650</v>
      </c>
      <c r="AS84" s="5" t="s">
        <v>651</v>
      </c>
      <c r="AT84" s="14" t="s">
        <v>134</v>
      </c>
      <c r="AU84" s="14"/>
      <c r="AV84" s="14">
        <f t="shared" si="13"/>
        <v>12.359999999999998</v>
      </c>
      <c r="AW84" s="14">
        <f t="shared" si="14"/>
        <v>0.20035714285714282</v>
      </c>
      <c r="AX84" s="18">
        <v>5</v>
      </c>
      <c r="AY84" s="14">
        <v>0</v>
      </c>
      <c r="AZ84" s="14"/>
      <c r="BA84" s="14">
        <v>10</v>
      </c>
      <c r="BB84" s="18">
        <f t="shared" si="8"/>
        <v>27.560357142857143</v>
      </c>
      <c r="BC84" s="5" t="s">
        <v>154</v>
      </c>
      <c r="BD84" s="5"/>
      <c r="BE84" s="5" t="s">
        <v>652</v>
      </c>
    </row>
    <row r="85" spans="1:57" ht="45" x14ac:dyDescent="0.25">
      <c r="A85" s="14">
        <v>80</v>
      </c>
      <c r="B85" s="14">
        <v>134</v>
      </c>
      <c r="C85" s="5" t="s">
        <v>653</v>
      </c>
      <c r="D85" s="5" t="s">
        <v>654</v>
      </c>
      <c r="E85" s="5" t="s">
        <v>655</v>
      </c>
      <c r="F85" s="14">
        <v>10</v>
      </c>
      <c r="G85" s="14">
        <v>7</v>
      </c>
      <c r="H85" s="14">
        <v>1988</v>
      </c>
      <c r="I85" s="5" t="str">
        <f t="shared" si="9"/>
        <v>10/7/1988</v>
      </c>
      <c r="J85" s="15" t="e">
        <f>DATEDIF(I85,#REF!,"Y")&amp;" Years, " &amp;DATEDIF(I85,#REF!,"YM")&amp;" Months, "&amp;DATEDIF(I85,#REF!,"MD")&amp; " days"</f>
        <v>#REF!</v>
      </c>
      <c r="K85" s="5" t="s">
        <v>53</v>
      </c>
      <c r="L85" s="16">
        <v>870763323240</v>
      </c>
      <c r="M85" s="14" t="s">
        <v>65</v>
      </c>
      <c r="N85" s="14" t="s">
        <v>55</v>
      </c>
      <c r="O85" s="14" t="s">
        <v>56</v>
      </c>
      <c r="P85" s="14" t="s">
        <v>144</v>
      </c>
      <c r="Q85" s="14" t="s">
        <v>58</v>
      </c>
      <c r="R85" s="14" t="s">
        <v>59</v>
      </c>
      <c r="S85" s="14" t="s">
        <v>69</v>
      </c>
      <c r="T85" s="14"/>
      <c r="U85" s="14"/>
      <c r="V85" s="14">
        <v>1650</v>
      </c>
      <c r="W85" s="14">
        <v>737</v>
      </c>
      <c r="X85" s="14">
        <f t="shared" si="10"/>
        <v>44.666666666666664</v>
      </c>
      <c r="Y85" s="14" t="s">
        <v>66</v>
      </c>
      <c r="Z85" s="14">
        <v>2000</v>
      </c>
      <c r="AA85" s="14">
        <v>1266</v>
      </c>
      <c r="AB85" s="18">
        <f t="shared" si="11"/>
        <v>63.3</v>
      </c>
      <c r="AC85" s="14" t="s">
        <v>61</v>
      </c>
      <c r="AD85" s="14">
        <v>1400</v>
      </c>
      <c r="AE85" s="14">
        <v>930</v>
      </c>
      <c r="AF85" s="14">
        <f t="shared" si="16"/>
        <v>66.428571428571431</v>
      </c>
      <c r="AG85" s="14" t="s">
        <v>61</v>
      </c>
      <c r="AH85" s="14"/>
      <c r="AI85" s="14"/>
      <c r="AJ85" s="14"/>
      <c r="AK85" s="5"/>
      <c r="AL85" s="14">
        <v>150</v>
      </c>
      <c r="AM85" s="14">
        <v>91</v>
      </c>
      <c r="AN85" s="14">
        <f t="shared" si="12"/>
        <v>60.666666666666671</v>
      </c>
      <c r="AO85" s="14">
        <v>2018</v>
      </c>
      <c r="AP85" s="5" t="s">
        <v>656</v>
      </c>
      <c r="AQ85" s="5" t="s">
        <v>62</v>
      </c>
      <c r="AR85" s="5">
        <v>2013</v>
      </c>
      <c r="AS85" s="5" t="s">
        <v>89</v>
      </c>
      <c r="AT85" s="14" t="s">
        <v>127</v>
      </c>
      <c r="AU85" s="14"/>
      <c r="AV85" s="14">
        <f t="shared" si="13"/>
        <v>13.4</v>
      </c>
      <c r="AW85" s="14">
        <f t="shared" si="14"/>
        <v>0.19928571428571426</v>
      </c>
      <c r="AX85" s="18">
        <v>5</v>
      </c>
      <c r="AY85" s="14">
        <v>0</v>
      </c>
      <c r="AZ85" s="14">
        <f t="shared" ref="AZ85:AZ91" si="17">(AN85*20)/100</f>
        <v>12.133333333333335</v>
      </c>
      <c r="BA85" s="14">
        <v>10</v>
      </c>
      <c r="BB85" s="18">
        <f t="shared" si="8"/>
        <v>40.732619047619046</v>
      </c>
      <c r="BC85" s="5" t="s">
        <v>154</v>
      </c>
      <c r="BD85" s="5"/>
      <c r="BE85" s="5" t="s">
        <v>657</v>
      </c>
    </row>
    <row r="86" spans="1:57" ht="45" x14ac:dyDescent="0.25">
      <c r="A86" s="14">
        <v>81</v>
      </c>
      <c r="B86" s="14">
        <v>135</v>
      </c>
      <c r="C86" s="5" t="s">
        <v>658</v>
      </c>
      <c r="D86" s="5" t="s">
        <v>139</v>
      </c>
      <c r="E86" s="5" t="s">
        <v>96</v>
      </c>
      <c r="F86" s="14">
        <v>15</v>
      </c>
      <c r="G86" s="14">
        <v>5</v>
      </c>
      <c r="H86" s="14">
        <v>1983</v>
      </c>
      <c r="I86" s="5" t="str">
        <f t="shared" si="9"/>
        <v>15/5/1983</v>
      </c>
      <c r="J86" s="15" t="e">
        <f>DATEDIF(I86,#REF!,"Y")&amp;" Years, " &amp;DATEDIF(I86,#REF!,"YM")&amp;" Months, "&amp;DATEDIF(I86,#REF!,"MD")&amp; " days"</f>
        <v>#REF!</v>
      </c>
      <c r="K86" s="5" t="s">
        <v>252</v>
      </c>
      <c r="L86" s="16">
        <v>424442857375</v>
      </c>
      <c r="M86" s="14" t="s">
        <v>75</v>
      </c>
      <c r="N86" s="14" t="s">
        <v>55</v>
      </c>
      <c r="O86" s="14" t="s">
        <v>56</v>
      </c>
      <c r="P86" s="14" t="s">
        <v>659</v>
      </c>
      <c r="Q86" s="14" t="s">
        <v>58</v>
      </c>
      <c r="R86" s="14" t="s">
        <v>59</v>
      </c>
      <c r="S86" s="14" t="s">
        <v>69</v>
      </c>
      <c r="T86" s="14"/>
      <c r="U86" s="14"/>
      <c r="V86" s="14">
        <v>1600</v>
      </c>
      <c r="W86" s="14">
        <v>668</v>
      </c>
      <c r="X86" s="14">
        <f t="shared" si="10"/>
        <v>41.75</v>
      </c>
      <c r="Y86" s="14" t="s">
        <v>66</v>
      </c>
      <c r="Z86" s="14">
        <v>2000</v>
      </c>
      <c r="AA86" s="14">
        <v>1281</v>
      </c>
      <c r="AB86" s="18">
        <f t="shared" si="11"/>
        <v>64.05</v>
      </c>
      <c r="AC86" s="14" t="s">
        <v>61</v>
      </c>
      <c r="AD86" s="14">
        <v>2000</v>
      </c>
      <c r="AE86" s="14">
        <v>817</v>
      </c>
      <c r="AF86" s="14">
        <f t="shared" si="16"/>
        <v>40.849999999999994</v>
      </c>
      <c r="AG86" s="14" t="s">
        <v>66</v>
      </c>
      <c r="AH86" s="14"/>
      <c r="AI86" s="14"/>
      <c r="AJ86" s="14"/>
      <c r="AK86" s="5"/>
      <c r="AL86" s="14"/>
      <c r="AM86" s="14"/>
      <c r="AN86" s="14" t="e">
        <f t="shared" si="12"/>
        <v>#DIV/0!</v>
      </c>
      <c r="AO86" s="14"/>
      <c r="AP86" s="5" t="s">
        <v>660</v>
      </c>
      <c r="AQ86" s="5" t="s">
        <v>62</v>
      </c>
      <c r="AR86" s="5">
        <v>2011</v>
      </c>
      <c r="AS86" s="5">
        <v>2013</v>
      </c>
      <c r="AT86" s="14" t="s">
        <v>99</v>
      </c>
      <c r="AU86" s="14"/>
      <c r="AV86" s="14">
        <f t="shared" si="13"/>
        <v>12.525</v>
      </c>
      <c r="AW86" s="14">
        <f t="shared" si="14"/>
        <v>0.12254999999999998</v>
      </c>
      <c r="AX86" s="18">
        <v>5</v>
      </c>
      <c r="AY86" s="14">
        <f t="shared" ref="AY86:AY93" si="18">AJ86</f>
        <v>0</v>
      </c>
      <c r="AZ86" s="14"/>
      <c r="BA86" s="14">
        <v>10</v>
      </c>
      <c r="BB86" s="18">
        <f t="shared" si="8"/>
        <v>27.647550000000003</v>
      </c>
      <c r="BC86" s="5" t="s">
        <v>154</v>
      </c>
      <c r="BD86" s="5"/>
      <c r="BE86" s="5" t="s">
        <v>661</v>
      </c>
    </row>
    <row r="87" spans="1:57" ht="60" x14ac:dyDescent="0.25">
      <c r="A87" s="14">
        <v>82</v>
      </c>
      <c r="B87" s="14">
        <v>136</v>
      </c>
      <c r="C87" s="5" t="s">
        <v>93</v>
      </c>
      <c r="D87" s="5" t="s">
        <v>662</v>
      </c>
      <c r="E87" s="5" t="s">
        <v>663</v>
      </c>
      <c r="F87" s="14">
        <v>8</v>
      </c>
      <c r="G87" s="14">
        <v>11</v>
      </c>
      <c r="H87" s="14">
        <v>1981</v>
      </c>
      <c r="I87" s="5" t="str">
        <f t="shared" si="9"/>
        <v>8/11/1981</v>
      </c>
      <c r="J87" s="15" t="e">
        <f>DATEDIF(I87,#REF!,"Y")&amp;" Years, " &amp;DATEDIF(I87,#REF!,"YM")&amp;" Months, "&amp;DATEDIF(I87,#REF!,"MD")&amp; " days"</f>
        <v>#REF!</v>
      </c>
      <c r="K87" s="5" t="s">
        <v>53</v>
      </c>
      <c r="L87" s="16">
        <v>387460224333</v>
      </c>
      <c r="M87" s="14" t="s">
        <v>85</v>
      </c>
      <c r="N87" s="14" t="s">
        <v>55</v>
      </c>
      <c r="O87" s="14" t="s">
        <v>113</v>
      </c>
      <c r="P87" s="14" t="s">
        <v>219</v>
      </c>
      <c r="Q87" s="14"/>
      <c r="R87" s="14"/>
      <c r="S87" s="14" t="s">
        <v>69</v>
      </c>
      <c r="T87" s="14"/>
      <c r="U87" s="14" t="s">
        <v>70</v>
      </c>
      <c r="V87" s="14">
        <v>1500</v>
      </c>
      <c r="W87" s="14">
        <v>739</v>
      </c>
      <c r="X87" s="14">
        <f t="shared" si="10"/>
        <v>49.266666666666666</v>
      </c>
      <c r="Y87" s="14" t="s">
        <v>66</v>
      </c>
      <c r="Z87" s="14"/>
      <c r="AA87" s="14"/>
      <c r="AB87" s="18" t="e">
        <f t="shared" si="11"/>
        <v>#DIV/0!</v>
      </c>
      <c r="AC87" s="14"/>
      <c r="AD87" s="14"/>
      <c r="AE87" s="14"/>
      <c r="AF87" s="14" t="e">
        <f t="shared" si="16"/>
        <v>#DIV/0!</v>
      </c>
      <c r="AG87" s="14"/>
      <c r="AH87" s="14"/>
      <c r="AI87" s="14"/>
      <c r="AJ87" s="14"/>
      <c r="AK87" s="5"/>
      <c r="AL87" s="14"/>
      <c r="AM87" s="14"/>
      <c r="AN87" s="14" t="e">
        <f t="shared" si="12"/>
        <v>#DIV/0!</v>
      </c>
      <c r="AO87" s="14"/>
      <c r="AP87" s="5" t="s">
        <v>664</v>
      </c>
      <c r="AQ87" s="5" t="s">
        <v>62</v>
      </c>
      <c r="AR87" s="5">
        <v>2015</v>
      </c>
      <c r="AS87" s="5">
        <v>2021</v>
      </c>
      <c r="AT87" s="14" t="s">
        <v>141</v>
      </c>
      <c r="AU87" s="14" t="s">
        <v>141</v>
      </c>
      <c r="AV87" s="14">
        <f t="shared" si="13"/>
        <v>14.78</v>
      </c>
      <c r="AW87" s="14"/>
      <c r="AX87" s="18">
        <v>0</v>
      </c>
      <c r="AY87" s="14">
        <f t="shared" si="18"/>
        <v>0</v>
      </c>
      <c r="AZ87" s="14"/>
      <c r="BA87" s="14">
        <v>10</v>
      </c>
      <c r="BB87" s="18">
        <f t="shared" si="8"/>
        <v>24.78</v>
      </c>
      <c r="BC87" s="5" t="s">
        <v>154</v>
      </c>
      <c r="BD87" s="5" t="s">
        <v>23</v>
      </c>
      <c r="BE87" s="5" t="s">
        <v>665</v>
      </c>
    </row>
    <row r="88" spans="1:57" ht="45" x14ac:dyDescent="0.25">
      <c r="A88" s="14">
        <v>83</v>
      </c>
      <c r="B88" s="14">
        <v>137</v>
      </c>
      <c r="C88" s="5" t="s">
        <v>666</v>
      </c>
      <c r="D88" s="5" t="s">
        <v>667</v>
      </c>
      <c r="E88" s="5" t="s">
        <v>668</v>
      </c>
      <c r="F88" s="14">
        <v>27</v>
      </c>
      <c r="G88" s="14">
        <v>6</v>
      </c>
      <c r="H88" s="14">
        <v>1977</v>
      </c>
      <c r="I88" s="5" t="str">
        <f t="shared" si="9"/>
        <v>27/6/1977</v>
      </c>
      <c r="J88" s="15" t="e">
        <f>DATEDIF(I88,#REF!,"Y")&amp;" Years, " &amp;DATEDIF(I88,#REF!,"YM")&amp;" Months, "&amp;DATEDIF(I88,#REF!,"MD")&amp; " days"</f>
        <v>#REF!</v>
      </c>
      <c r="K88" s="5" t="s">
        <v>53</v>
      </c>
      <c r="L88" s="16">
        <v>955786080288</v>
      </c>
      <c r="M88" s="14" t="s">
        <v>75</v>
      </c>
      <c r="N88" s="14" t="s">
        <v>55</v>
      </c>
      <c r="O88" s="14" t="s">
        <v>56</v>
      </c>
      <c r="P88" s="14" t="s">
        <v>545</v>
      </c>
      <c r="Q88" s="14" t="s">
        <v>58</v>
      </c>
      <c r="R88" s="14" t="s">
        <v>59</v>
      </c>
      <c r="S88" s="14" t="s">
        <v>69</v>
      </c>
      <c r="T88" s="14"/>
      <c r="U88" s="14"/>
      <c r="V88" s="14">
        <v>1600</v>
      </c>
      <c r="W88" s="14">
        <v>893</v>
      </c>
      <c r="X88" s="14">
        <f t="shared" si="10"/>
        <v>55.8125</v>
      </c>
      <c r="Y88" s="14" t="s">
        <v>60</v>
      </c>
      <c r="Z88" s="14">
        <v>1000</v>
      </c>
      <c r="AA88" s="14">
        <v>580</v>
      </c>
      <c r="AB88" s="18">
        <f t="shared" si="11"/>
        <v>57.999999999999993</v>
      </c>
      <c r="AC88" s="14" t="s">
        <v>60</v>
      </c>
      <c r="AD88" s="14">
        <v>1400</v>
      </c>
      <c r="AE88" s="14">
        <v>956</v>
      </c>
      <c r="AF88" s="14">
        <f t="shared" si="16"/>
        <v>68.285714285714278</v>
      </c>
      <c r="AG88" s="14" t="s">
        <v>61</v>
      </c>
      <c r="AH88" s="14"/>
      <c r="AI88" s="14"/>
      <c r="AJ88" s="14"/>
      <c r="AK88" s="5"/>
      <c r="AL88" s="14">
        <v>150</v>
      </c>
      <c r="AM88" s="14">
        <v>69</v>
      </c>
      <c r="AN88" s="14">
        <f t="shared" si="12"/>
        <v>46</v>
      </c>
      <c r="AO88" s="14">
        <v>2018</v>
      </c>
      <c r="AP88" s="5" t="s">
        <v>669</v>
      </c>
      <c r="AQ88" s="5" t="s">
        <v>62</v>
      </c>
      <c r="AR88" s="5" t="s">
        <v>670</v>
      </c>
      <c r="AS88" s="5" t="s">
        <v>671</v>
      </c>
      <c r="AT88" s="14" t="s">
        <v>672</v>
      </c>
      <c r="AU88" s="14"/>
      <c r="AV88" s="14">
        <f t="shared" si="13"/>
        <v>16.743749999999999</v>
      </c>
      <c r="AW88" s="14">
        <f t="shared" si="14"/>
        <v>0.20485714285714285</v>
      </c>
      <c r="AX88" s="18">
        <f>AB88</f>
        <v>57.999999999999993</v>
      </c>
      <c r="AY88" s="14">
        <f t="shared" si="18"/>
        <v>0</v>
      </c>
      <c r="AZ88" s="14">
        <f t="shared" si="17"/>
        <v>9.1999999999999993</v>
      </c>
      <c r="BA88" s="14"/>
      <c r="BB88" s="14"/>
      <c r="BC88" s="5" t="s">
        <v>154</v>
      </c>
      <c r="BD88" s="5" t="s">
        <v>23</v>
      </c>
      <c r="BE88" s="5" t="s">
        <v>673</v>
      </c>
    </row>
    <row r="89" spans="1:57" ht="45" x14ac:dyDescent="0.25">
      <c r="A89" s="14">
        <v>84</v>
      </c>
      <c r="B89" s="14">
        <v>139</v>
      </c>
      <c r="C89" s="5" t="s">
        <v>674</v>
      </c>
      <c r="D89" s="5" t="s">
        <v>385</v>
      </c>
      <c r="E89" s="5" t="s">
        <v>675</v>
      </c>
      <c r="F89" s="14">
        <v>10</v>
      </c>
      <c r="G89" s="14">
        <v>6</v>
      </c>
      <c r="H89" s="14">
        <v>1984</v>
      </c>
      <c r="I89" s="5" t="str">
        <f t="shared" si="9"/>
        <v>10/6/1984</v>
      </c>
      <c r="J89" s="15" t="e">
        <f>DATEDIF(I89,#REF!,"Y")&amp;" Years, " &amp;DATEDIF(I89,#REF!,"YM")&amp;" Months, "&amp;DATEDIF(I89,#REF!,"MD")&amp; " days"</f>
        <v>#REF!</v>
      </c>
      <c r="K89" s="5" t="s">
        <v>53</v>
      </c>
      <c r="L89" s="16">
        <v>283083023045</v>
      </c>
      <c r="M89" s="14" t="s">
        <v>85</v>
      </c>
      <c r="N89" s="14" t="s">
        <v>55</v>
      </c>
      <c r="O89" s="14" t="s">
        <v>101</v>
      </c>
      <c r="P89" s="14" t="s">
        <v>102</v>
      </c>
      <c r="Q89" s="14" t="s">
        <v>676</v>
      </c>
      <c r="R89" s="14" t="s">
        <v>677</v>
      </c>
      <c r="S89" s="14" t="s">
        <v>678</v>
      </c>
      <c r="T89" s="14"/>
      <c r="U89" s="14"/>
      <c r="V89" s="14">
        <v>1553</v>
      </c>
      <c r="W89" s="14">
        <v>1265</v>
      </c>
      <c r="X89" s="14">
        <f t="shared" si="10"/>
        <v>81.455247907276245</v>
      </c>
      <c r="Y89" s="14" t="s">
        <v>61</v>
      </c>
      <c r="Z89" s="14">
        <v>749</v>
      </c>
      <c r="AA89" s="14">
        <v>749</v>
      </c>
      <c r="AB89" s="18">
        <f t="shared" si="11"/>
        <v>100</v>
      </c>
      <c r="AC89" s="14" t="s">
        <v>61</v>
      </c>
      <c r="AD89" s="14">
        <v>1021</v>
      </c>
      <c r="AE89" s="14">
        <v>1021</v>
      </c>
      <c r="AF89" s="14">
        <f t="shared" si="16"/>
        <v>100</v>
      </c>
      <c r="AG89" s="14" t="s">
        <v>61</v>
      </c>
      <c r="AH89" s="14"/>
      <c r="AI89" s="14"/>
      <c r="AJ89" s="14"/>
      <c r="AK89" s="5"/>
      <c r="AL89" s="14">
        <v>150</v>
      </c>
      <c r="AM89" s="14">
        <v>79</v>
      </c>
      <c r="AN89" s="14">
        <f t="shared" si="12"/>
        <v>52.666666666666664</v>
      </c>
      <c r="AO89" s="14">
        <v>2012</v>
      </c>
      <c r="AP89" s="5" t="s">
        <v>679</v>
      </c>
      <c r="AQ89" s="5" t="s">
        <v>62</v>
      </c>
      <c r="AR89" s="5" t="s">
        <v>680</v>
      </c>
      <c r="AS89" s="5" t="s">
        <v>681</v>
      </c>
      <c r="AT89" s="14" t="s">
        <v>682</v>
      </c>
      <c r="AU89" s="14"/>
      <c r="AV89" s="14">
        <f t="shared" si="13"/>
        <v>24.436574372182871</v>
      </c>
      <c r="AW89" s="14">
        <f t="shared" si="14"/>
        <v>0.3</v>
      </c>
      <c r="AX89" s="18">
        <v>5</v>
      </c>
      <c r="AY89" s="14">
        <f t="shared" si="18"/>
        <v>0</v>
      </c>
      <c r="AZ89" s="14">
        <f t="shared" si="17"/>
        <v>10.533333333333333</v>
      </c>
      <c r="BA89" s="14">
        <v>10</v>
      </c>
      <c r="BB89" s="18">
        <f>AV89+AW89+AX89+AY89+AZ89+BA89</f>
        <v>50.269907705516204</v>
      </c>
      <c r="BC89" s="5" t="s">
        <v>154</v>
      </c>
      <c r="BD89" s="5" t="s">
        <v>23</v>
      </c>
      <c r="BE89" s="5" t="s">
        <v>683</v>
      </c>
    </row>
    <row r="90" spans="1:57" ht="30" x14ac:dyDescent="0.25">
      <c r="A90" s="14">
        <v>85</v>
      </c>
      <c r="B90" s="14">
        <v>140</v>
      </c>
      <c r="C90" s="5" t="s">
        <v>684</v>
      </c>
      <c r="D90" s="5" t="s">
        <v>685</v>
      </c>
      <c r="E90" s="5" t="s">
        <v>686</v>
      </c>
      <c r="F90" s="14">
        <v>10</v>
      </c>
      <c r="G90" s="14">
        <v>6</v>
      </c>
      <c r="H90" s="14">
        <v>1976</v>
      </c>
      <c r="I90" s="5" t="str">
        <f t="shared" si="9"/>
        <v>10/6/1976</v>
      </c>
      <c r="J90" s="15" t="e">
        <f>DATEDIF(I90,#REF!,"Y")&amp;" Years, " &amp;DATEDIF(I90,#REF!,"YM")&amp;" Months, "&amp;DATEDIF(I90,#REF!,"MD")&amp; " days"</f>
        <v>#REF!</v>
      </c>
      <c r="K90" s="5" t="s">
        <v>53</v>
      </c>
      <c r="L90" s="16"/>
      <c r="M90" s="14" t="s">
        <v>85</v>
      </c>
      <c r="N90" s="14" t="s">
        <v>55</v>
      </c>
      <c r="O90" s="14" t="s">
        <v>56</v>
      </c>
      <c r="P90" s="14" t="s">
        <v>115</v>
      </c>
      <c r="Q90" s="14" t="s">
        <v>58</v>
      </c>
      <c r="R90" s="14" t="s">
        <v>59</v>
      </c>
      <c r="S90" s="14" t="s">
        <v>69</v>
      </c>
      <c r="T90" s="14"/>
      <c r="U90" s="14"/>
      <c r="V90" s="14">
        <v>1600</v>
      </c>
      <c r="W90" s="14">
        <v>784</v>
      </c>
      <c r="X90" s="14">
        <f t="shared" si="10"/>
        <v>49</v>
      </c>
      <c r="Y90" s="14" t="s">
        <v>66</v>
      </c>
      <c r="Z90" s="14">
        <v>1000</v>
      </c>
      <c r="AA90" s="14">
        <v>600</v>
      </c>
      <c r="AB90" s="18">
        <f t="shared" si="11"/>
        <v>60</v>
      </c>
      <c r="AC90" s="14" t="s">
        <v>61</v>
      </c>
      <c r="AD90" s="14">
        <v>700</v>
      </c>
      <c r="AE90" s="14">
        <v>597</v>
      </c>
      <c r="AF90" s="14">
        <f t="shared" si="16"/>
        <v>85.285714285714292</v>
      </c>
      <c r="AG90" s="14" t="s">
        <v>61</v>
      </c>
      <c r="AH90" s="14"/>
      <c r="AI90" s="14"/>
      <c r="AJ90" s="14"/>
      <c r="AK90" s="5"/>
      <c r="AL90" s="14">
        <v>150</v>
      </c>
      <c r="AM90" s="14">
        <v>107</v>
      </c>
      <c r="AN90" s="14">
        <f t="shared" si="12"/>
        <v>71.333333333333343</v>
      </c>
      <c r="AO90" s="14">
        <v>2018</v>
      </c>
      <c r="AP90" s="5" t="s">
        <v>687</v>
      </c>
      <c r="AQ90" s="5" t="s">
        <v>62</v>
      </c>
      <c r="AR90" s="5">
        <v>2018</v>
      </c>
      <c r="AS90" s="5" t="s">
        <v>89</v>
      </c>
      <c r="AT90" s="14" t="s">
        <v>107</v>
      </c>
      <c r="AU90" s="14" t="s">
        <v>107</v>
      </c>
      <c r="AV90" s="14">
        <f t="shared" si="13"/>
        <v>14.7</v>
      </c>
      <c r="AW90" s="14">
        <f t="shared" si="14"/>
        <v>0.25585714285714284</v>
      </c>
      <c r="AX90" s="18">
        <v>5</v>
      </c>
      <c r="AY90" s="14">
        <f t="shared" si="18"/>
        <v>0</v>
      </c>
      <c r="AZ90" s="14">
        <f t="shared" si="17"/>
        <v>14.266666666666669</v>
      </c>
      <c r="BA90" s="14">
        <v>10</v>
      </c>
      <c r="BB90" s="18">
        <f>AV90+AW90+AX90+AY90+AZ90+BA90</f>
        <v>44.222523809523807</v>
      </c>
      <c r="BC90" s="5" t="s">
        <v>154</v>
      </c>
      <c r="BD90" s="5" t="s">
        <v>23</v>
      </c>
      <c r="BE90" s="5" t="s">
        <v>208</v>
      </c>
    </row>
    <row r="91" spans="1:57" ht="30" x14ac:dyDescent="0.25">
      <c r="A91" s="14">
        <v>86</v>
      </c>
      <c r="B91" s="14">
        <v>143</v>
      </c>
      <c r="C91" s="5" t="s">
        <v>688</v>
      </c>
      <c r="D91" s="5" t="s">
        <v>689</v>
      </c>
      <c r="E91" s="5" t="s">
        <v>690</v>
      </c>
      <c r="F91" s="14">
        <v>13</v>
      </c>
      <c r="G91" s="14">
        <v>8</v>
      </c>
      <c r="H91" s="14">
        <v>1987</v>
      </c>
      <c r="I91" s="5" t="str">
        <f t="shared" si="9"/>
        <v>13/8/1987</v>
      </c>
      <c r="J91" s="15" t="e">
        <f>DATEDIF(I91,#REF!,"Y")&amp;" Years, " &amp;DATEDIF(I91,#REF!,"YM")&amp;" Months, "&amp;DATEDIF(I91,#REF!,"MD")&amp; " days"</f>
        <v>#REF!</v>
      </c>
      <c r="K91" s="5" t="s">
        <v>252</v>
      </c>
      <c r="L91" s="16">
        <v>877988338230</v>
      </c>
      <c r="M91" s="14" t="s">
        <v>85</v>
      </c>
      <c r="N91" s="14" t="s">
        <v>55</v>
      </c>
      <c r="O91" s="14" t="s">
        <v>56</v>
      </c>
      <c r="P91" s="14" t="s">
        <v>136</v>
      </c>
      <c r="Q91" s="14" t="s">
        <v>58</v>
      </c>
      <c r="R91" s="14" t="s">
        <v>59</v>
      </c>
      <c r="S91" s="14" t="s">
        <v>116</v>
      </c>
      <c r="T91" s="14"/>
      <c r="U91" s="14" t="s">
        <v>117</v>
      </c>
      <c r="V91" s="14">
        <v>2400</v>
      </c>
      <c r="W91" s="14">
        <v>1619</v>
      </c>
      <c r="X91" s="14">
        <f t="shared" si="10"/>
        <v>67.458333333333329</v>
      </c>
      <c r="Y91" s="14" t="s">
        <v>61</v>
      </c>
      <c r="Z91" s="14"/>
      <c r="AA91" s="14"/>
      <c r="AB91" s="18" t="e">
        <f t="shared" si="11"/>
        <v>#DIV/0!</v>
      </c>
      <c r="AC91" s="14"/>
      <c r="AD91" s="14">
        <v>900</v>
      </c>
      <c r="AE91" s="14">
        <v>689</v>
      </c>
      <c r="AF91" s="14">
        <f t="shared" si="16"/>
        <v>76.555555555555557</v>
      </c>
      <c r="AG91" s="14" t="s">
        <v>61</v>
      </c>
      <c r="AH91" s="14"/>
      <c r="AI91" s="14"/>
      <c r="AJ91" s="14"/>
      <c r="AK91" s="5"/>
      <c r="AL91" s="14">
        <v>150</v>
      </c>
      <c r="AM91" s="14">
        <v>94</v>
      </c>
      <c r="AN91" s="14">
        <f t="shared" si="12"/>
        <v>62.666666666666671</v>
      </c>
      <c r="AO91" s="14">
        <v>2012</v>
      </c>
      <c r="AP91" s="5" t="s">
        <v>592</v>
      </c>
      <c r="AQ91" s="5" t="s">
        <v>62</v>
      </c>
      <c r="AR91" s="5">
        <v>2011</v>
      </c>
      <c r="AS91" s="5">
        <v>2013</v>
      </c>
      <c r="AT91" s="14" t="s">
        <v>99</v>
      </c>
      <c r="AU91" s="14"/>
      <c r="AV91" s="14">
        <f t="shared" si="13"/>
        <v>20.237499999999997</v>
      </c>
      <c r="AW91" s="14">
        <f t="shared" si="14"/>
        <v>0.22966666666666666</v>
      </c>
      <c r="AX91" s="18">
        <v>0</v>
      </c>
      <c r="AY91" s="14">
        <f t="shared" si="18"/>
        <v>0</v>
      </c>
      <c r="AZ91" s="14">
        <f t="shared" si="17"/>
        <v>12.533333333333335</v>
      </c>
      <c r="BA91" s="14">
        <v>10</v>
      </c>
      <c r="BB91" s="18">
        <f>AV91+AW91+AX91+AY91+AZ91+BA91</f>
        <v>43.000500000000002</v>
      </c>
      <c r="BC91" s="5" t="s">
        <v>154</v>
      </c>
      <c r="BD91" s="5"/>
      <c r="BE91" s="5" t="s">
        <v>242</v>
      </c>
    </row>
    <row r="92" spans="1:57" ht="30" x14ac:dyDescent="0.25">
      <c r="A92" s="14">
        <v>87</v>
      </c>
      <c r="B92" s="14">
        <v>144</v>
      </c>
      <c r="C92" s="5" t="s">
        <v>691</v>
      </c>
      <c r="D92" s="5" t="s">
        <v>110</v>
      </c>
      <c r="E92" s="5" t="s">
        <v>129</v>
      </c>
      <c r="F92" s="14">
        <v>17</v>
      </c>
      <c r="G92" s="14">
        <v>6</v>
      </c>
      <c r="H92" s="14">
        <v>1987</v>
      </c>
      <c r="I92" s="5" t="str">
        <f t="shared" si="9"/>
        <v>17/6/1987</v>
      </c>
      <c r="J92" s="15" t="e">
        <f>DATEDIF(I92,#REF!,"Y")&amp;" Years, " &amp;DATEDIF(I92,#REF!,"YM")&amp;" Months, "&amp;DATEDIF(I92,#REF!,"MD")&amp; " days"</f>
        <v>#REF!</v>
      </c>
      <c r="K92" s="5" t="s">
        <v>53</v>
      </c>
      <c r="L92" s="16">
        <v>214747201650</v>
      </c>
      <c r="M92" s="14" t="s">
        <v>65</v>
      </c>
      <c r="N92" s="14" t="s">
        <v>55</v>
      </c>
      <c r="O92" s="14" t="s">
        <v>56</v>
      </c>
      <c r="P92" s="14" t="s">
        <v>692</v>
      </c>
      <c r="Q92" s="14"/>
      <c r="R92" s="14"/>
      <c r="S92" s="14" t="s">
        <v>69</v>
      </c>
      <c r="T92" s="14"/>
      <c r="U92" s="14"/>
      <c r="V92" s="14">
        <v>1500</v>
      </c>
      <c r="W92" s="14">
        <v>962</v>
      </c>
      <c r="X92" s="14">
        <f t="shared" si="10"/>
        <v>64.133333333333326</v>
      </c>
      <c r="Y92" s="14" t="s">
        <v>61</v>
      </c>
      <c r="Z92" s="14"/>
      <c r="AA92" s="14"/>
      <c r="AB92" s="18" t="e">
        <f t="shared" si="11"/>
        <v>#DIV/0!</v>
      </c>
      <c r="AC92" s="14"/>
      <c r="AD92" s="14">
        <v>1400</v>
      </c>
      <c r="AE92" s="14">
        <v>954</v>
      </c>
      <c r="AF92" s="14">
        <f t="shared" si="16"/>
        <v>68.142857142857139</v>
      </c>
      <c r="AG92" s="14" t="s">
        <v>61</v>
      </c>
      <c r="AH92" s="14"/>
      <c r="AI92" s="14"/>
      <c r="AJ92" s="14"/>
      <c r="AK92" s="5"/>
      <c r="AL92" s="14"/>
      <c r="AM92" s="14"/>
      <c r="AN92" s="14" t="e">
        <f t="shared" si="12"/>
        <v>#DIV/0!</v>
      </c>
      <c r="AO92" s="14"/>
      <c r="AP92" s="5" t="s">
        <v>693</v>
      </c>
      <c r="AQ92" s="5" t="s">
        <v>62</v>
      </c>
      <c r="AR92" s="5">
        <v>2014</v>
      </c>
      <c r="AS92" s="5">
        <v>2021</v>
      </c>
      <c r="AT92" s="14" t="s">
        <v>90</v>
      </c>
      <c r="AU92" s="14"/>
      <c r="AV92" s="14">
        <f t="shared" si="13"/>
        <v>19.239999999999998</v>
      </c>
      <c r="AW92" s="14">
        <f t="shared" si="14"/>
        <v>0.2044285714285714</v>
      </c>
      <c r="AX92" s="18">
        <v>0</v>
      </c>
      <c r="AY92" s="14">
        <f t="shared" si="18"/>
        <v>0</v>
      </c>
      <c r="AZ92" s="14"/>
      <c r="BA92" s="14">
        <v>10</v>
      </c>
      <c r="BB92" s="18">
        <f>AV92+AW92+AX92+AY92+AZ92+BA92</f>
        <v>29.444428571428571</v>
      </c>
      <c r="BC92" s="5" t="s">
        <v>154</v>
      </c>
      <c r="BD92" s="5"/>
      <c r="BE92" s="5" t="s">
        <v>361</v>
      </c>
    </row>
    <row r="93" spans="1:57" ht="45" x14ac:dyDescent="0.25">
      <c r="A93" s="14">
        <v>88</v>
      </c>
      <c r="B93" s="14">
        <v>145</v>
      </c>
      <c r="C93" s="5" t="s">
        <v>694</v>
      </c>
      <c r="D93" s="5" t="s">
        <v>695</v>
      </c>
      <c r="E93" s="5" t="s">
        <v>696</v>
      </c>
      <c r="F93" s="14">
        <v>15</v>
      </c>
      <c r="G93" s="14">
        <v>5</v>
      </c>
      <c r="H93" s="14">
        <v>1986</v>
      </c>
      <c r="I93" s="5" t="str">
        <f t="shared" si="9"/>
        <v>15/5/1986</v>
      </c>
      <c r="J93" s="15" t="e">
        <f>DATEDIF(I93,#REF!,"Y")&amp;" Years, " &amp;DATEDIF(I93,#REF!,"YM")&amp;" Months, "&amp;DATEDIF(I93,#REF!,"MD")&amp; " days"</f>
        <v>#REF!</v>
      </c>
      <c r="K93" s="5" t="s">
        <v>53</v>
      </c>
      <c r="L93" s="16">
        <v>581148674843</v>
      </c>
      <c r="M93" s="14" t="s">
        <v>85</v>
      </c>
      <c r="N93" s="14" t="s">
        <v>55</v>
      </c>
      <c r="O93" s="14" t="s">
        <v>56</v>
      </c>
      <c r="P93" s="14" t="s">
        <v>697</v>
      </c>
      <c r="Q93" s="14" t="s">
        <v>58</v>
      </c>
      <c r="R93" s="14" t="s">
        <v>59</v>
      </c>
      <c r="S93" s="14" t="s">
        <v>69</v>
      </c>
      <c r="T93" s="14"/>
      <c r="U93" s="14"/>
      <c r="V93" s="14">
        <v>1800</v>
      </c>
      <c r="W93" s="14">
        <v>1014</v>
      </c>
      <c r="X93" s="14">
        <f t="shared" si="10"/>
        <v>56.333333333333336</v>
      </c>
      <c r="Y93" s="14" t="s">
        <v>60</v>
      </c>
      <c r="Z93" s="14">
        <v>1000</v>
      </c>
      <c r="AA93" s="14">
        <v>800</v>
      </c>
      <c r="AB93" s="18">
        <f t="shared" si="11"/>
        <v>80</v>
      </c>
      <c r="AC93" s="14" t="s">
        <v>61</v>
      </c>
      <c r="AD93" s="14">
        <v>10</v>
      </c>
      <c r="AE93" s="14">
        <v>8.57</v>
      </c>
      <c r="AF93" s="14">
        <f t="shared" si="16"/>
        <v>85.7</v>
      </c>
      <c r="AG93" s="14" t="s">
        <v>61</v>
      </c>
      <c r="AH93" s="14"/>
      <c r="AI93" s="14"/>
      <c r="AJ93" s="14"/>
      <c r="AK93" s="5"/>
      <c r="AL93" s="14"/>
      <c r="AM93" s="14"/>
      <c r="AN93" s="14" t="e">
        <f t="shared" si="12"/>
        <v>#DIV/0!</v>
      </c>
      <c r="AO93" s="14"/>
      <c r="AP93" s="5" t="s">
        <v>698</v>
      </c>
      <c r="AQ93" s="5" t="s">
        <v>62</v>
      </c>
      <c r="AR93" s="5" t="s">
        <v>699</v>
      </c>
      <c r="AS93" s="5" t="s">
        <v>700</v>
      </c>
      <c r="AT93" s="14" t="s">
        <v>350</v>
      </c>
      <c r="AU93" s="14" t="s">
        <v>196</v>
      </c>
      <c r="AV93" s="14">
        <f t="shared" si="13"/>
        <v>16.899999999999999</v>
      </c>
      <c r="AW93" s="14">
        <f t="shared" si="14"/>
        <v>0.2571</v>
      </c>
      <c r="AX93" s="18">
        <v>5</v>
      </c>
      <c r="AY93" s="14">
        <f t="shared" si="18"/>
        <v>0</v>
      </c>
      <c r="AZ93" s="14"/>
      <c r="BA93" s="14">
        <v>10</v>
      </c>
      <c r="BB93" s="18">
        <f>AV93+AW93+AX93+AY93+AZ93+BA93</f>
        <v>32.1571</v>
      </c>
      <c r="BC93" s="5" t="s">
        <v>154</v>
      </c>
      <c r="BD93" s="5" t="s">
        <v>23</v>
      </c>
      <c r="BE93" s="5" t="s">
        <v>361</v>
      </c>
    </row>
  </sheetData>
  <mergeCells count="51">
    <mergeCell ref="C4:C5"/>
    <mergeCell ref="D4:D5"/>
    <mergeCell ref="F4:F5"/>
    <mergeCell ref="G4:G5"/>
    <mergeCell ref="H4:H5"/>
    <mergeCell ref="BE2:BE5"/>
    <mergeCell ref="O3:R3"/>
    <mergeCell ref="S3:U3"/>
    <mergeCell ref="V3:AC3"/>
    <mergeCell ref="AD3:AJ3"/>
    <mergeCell ref="AQ3:AQ5"/>
    <mergeCell ref="AR3:AR5"/>
    <mergeCell ref="AV2:AV5"/>
    <mergeCell ref="AW2:AW5"/>
    <mergeCell ref="AX2:AX5"/>
    <mergeCell ref="AY2:AY5"/>
    <mergeCell ref="AZ2:AZ5"/>
    <mergeCell ref="BA2:BA5"/>
    <mergeCell ref="AQ2:AT2"/>
    <mergeCell ref="AU2:AU5"/>
    <mergeCell ref="T4:T5"/>
    <mergeCell ref="AS3:AS5"/>
    <mergeCell ref="AT3:AT5"/>
    <mergeCell ref="BD2:BD5"/>
    <mergeCell ref="BB2:BB5"/>
    <mergeCell ref="BC2:BC5"/>
    <mergeCell ref="N2:N5"/>
    <mergeCell ref="O2:AJ2"/>
    <mergeCell ref="AL2:AO4"/>
    <mergeCell ref="U4:U5"/>
    <mergeCell ref="V4:Y4"/>
    <mergeCell ref="Z4:AC4"/>
    <mergeCell ref="AD4:AG4"/>
    <mergeCell ref="AH4:AK4"/>
    <mergeCell ref="O4:O5"/>
    <mergeCell ref="B1:AU1"/>
    <mergeCell ref="A2:A5"/>
    <mergeCell ref="B2:B5"/>
    <mergeCell ref="C2:D3"/>
    <mergeCell ref="E2:E5"/>
    <mergeCell ref="F2:H3"/>
    <mergeCell ref="I2:I5"/>
    <mergeCell ref="J2:J5"/>
    <mergeCell ref="K2:K5"/>
    <mergeCell ref="AP2:AP5"/>
    <mergeCell ref="P4:P5"/>
    <mergeCell ref="Q4:Q5"/>
    <mergeCell ref="R4:R5"/>
    <mergeCell ref="S4:S5"/>
    <mergeCell ref="L2:L5"/>
    <mergeCell ref="M2:M5"/>
  </mergeCells>
  <pageMargins left="0.19" right="0.17" top="0.28000000000000003" bottom="0.4" header="0.17" footer="0.18"/>
  <pageSetup paperSize="9" scale="7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JC -FOR PRINT</vt:lpstr>
      <vt:lpstr>'JC -FOR PRINT'!Print_Area</vt:lpstr>
      <vt:lpstr>'JC -FOR PRINT'!Print_Titles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2021-12-18T13:26:57Z</dcterms:created>
  <dcterms:modified xsi:type="dcterms:W3CDTF">2021-12-20T14:20:10Z</dcterms:modified>
</cp:coreProperties>
</file>